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1"/>
  </bookViews>
  <sheets>
    <sheet name="ข้อมูลเฉลี่ย" sheetId="1" r:id="rId1"/>
    <sheet name="พื้นที่เสี่ยง" sheetId="2" r:id="rId2"/>
  </sheets>
  <definedNames/>
  <calcPr fullCalcOnLoad="1"/>
</workbook>
</file>

<file path=xl/sharedStrings.xml><?xml version="1.0" encoding="utf-8"?>
<sst xmlns="http://schemas.openxmlformats.org/spreadsheetml/2006/main" count="276" uniqueCount="107">
  <si>
    <t>จังหวัด</t>
  </si>
  <si>
    <t>ปี 2554</t>
  </si>
  <si>
    <t>ปี 2555</t>
  </si>
  <si>
    <t>Pop 2554</t>
  </si>
  <si>
    <t>Pop 2555</t>
  </si>
  <si>
    <t>อัตราต่อแสน 54</t>
  </si>
  <si>
    <t>อัตราต่อแสน 55</t>
  </si>
  <si>
    <t>อัตราเฉลี่ย</t>
  </si>
  <si>
    <t>ระยอง</t>
  </si>
  <si>
    <t>ภูเก็ต</t>
  </si>
  <si>
    <t>ชลบุรี</t>
  </si>
  <si>
    <t>พิษณุโลก</t>
  </si>
  <si>
    <t>ชุมพร</t>
  </si>
  <si>
    <t>ประจวบคีรีขันธ์</t>
  </si>
  <si>
    <t>สมุทรสาคร</t>
  </si>
  <si>
    <t>ฉะเชิงเทรา</t>
  </si>
  <si>
    <t>นครนายก</t>
  </si>
  <si>
    <t>นครปฐม</t>
  </si>
  <si>
    <t>ตรัง</t>
  </si>
  <si>
    <t>ปราจีนบุรี</t>
  </si>
  <si>
    <t>สุราษฎร์ธานี</t>
  </si>
  <si>
    <t>สระบุรี</t>
  </si>
  <si>
    <t>กระบี่</t>
  </si>
  <si>
    <t>นครสวรรค์</t>
  </si>
  <si>
    <t>จันทบุรี</t>
  </si>
  <si>
    <t>สุพรรณบุรี</t>
  </si>
  <si>
    <t>เพชรบุรี</t>
  </si>
  <si>
    <t>ชัยนาท</t>
  </si>
  <si>
    <t>นครราชสีมา</t>
  </si>
  <si>
    <t>เชียงราย</t>
  </si>
  <si>
    <t>สงขลา</t>
  </si>
  <si>
    <t>สิงห์บุรี</t>
  </si>
  <si>
    <t>เพชรบูรณ์</t>
  </si>
  <si>
    <t>ลพบุรี</t>
  </si>
  <si>
    <t>อุบลราชธานี</t>
  </si>
  <si>
    <t>พัทลุง</t>
  </si>
  <si>
    <t>นครศรีธรรมราช</t>
  </si>
  <si>
    <t>ราชบุรี</t>
  </si>
  <si>
    <t>ลำปาง</t>
  </si>
  <si>
    <t>ขอนแก่น</t>
  </si>
  <si>
    <t>กำแพงเพชรt</t>
  </si>
  <si>
    <t>ตราด</t>
  </si>
  <si>
    <t>ลำพูน</t>
  </si>
  <si>
    <t>อยุธยา</t>
  </si>
  <si>
    <t>เชียงใหม่</t>
  </si>
  <si>
    <t>พะเยา</t>
  </si>
  <si>
    <t>สระแก้ว</t>
  </si>
  <si>
    <t>กาญจนบุรี</t>
  </si>
  <si>
    <t>แพร่</t>
  </si>
  <si>
    <t>อ่างทอง</t>
  </si>
  <si>
    <t>อัตราตายต่อแสนภาพรวมของประเทศ</t>
  </si>
  <si>
    <t>อุทัยธานี</t>
  </si>
  <si>
    <t>พิจิตร</t>
  </si>
  <si>
    <t>สุโขทัย</t>
  </si>
  <si>
    <t>พังงา</t>
  </si>
  <si>
    <t>อุตรดิตถ์</t>
  </si>
  <si>
    <t>สตูล</t>
  </si>
  <si>
    <t>ยะลา</t>
  </si>
  <si>
    <t>บุรีรัมย์</t>
  </si>
  <si>
    <t>สุรินทร์</t>
  </si>
  <si>
    <t>เลย</t>
  </si>
  <si>
    <t>สกลนคร</t>
  </si>
  <si>
    <t>นราธิวาส</t>
  </si>
  <si>
    <t>น่าน</t>
  </si>
  <si>
    <t>ตาก</t>
  </si>
  <si>
    <t>สมุทรปราการ</t>
  </si>
  <si>
    <t>ร้อยเอ็ด</t>
  </si>
  <si>
    <t>ระนอง</t>
  </si>
  <si>
    <t>มุกดาหาร</t>
  </si>
  <si>
    <t>ยโสธร</t>
  </si>
  <si>
    <t>อุดรธานี</t>
  </si>
  <si>
    <t>มหาสารคาม</t>
  </si>
  <si>
    <t>นครพนม</t>
  </si>
  <si>
    <t>ศรีสะเกษ</t>
  </si>
  <si>
    <t>ชัยภูมิ</t>
  </si>
  <si>
    <t>ปทุมธานี</t>
  </si>
  <si>
    <t>กาฬสินธื์</t>
  </si>
  <si>
    <t>ปัตตานี</t>
  </si>
  <si>
    <t>หนองบัวลำภู</t>
  </si>
  <si>
    <t>อำนาจเจริญ</t>
  </si>
  <si>
    <t>หนองคาย</t>
  </si>
  <si>
    <t>แม่ฮ่องสอน</t>
  </si>
  <si>
    <t>สมุทรสงคราม</t>
  </si>
  <si>
    <t>บึงกาฬ</t>
  </si>
  <si>
    <t>นนทบุรี</t>
  </si>
  <si>
    <t>กรุงเทพ</t>
  </si>
  <si>
    <t>ปี 57</t>
  </si>
  <si>
    <t>ปี 58</t>
  </si>
  <si>
    <t>ปี 59</t>
  </si>
  <si>
    <t>ปี 60</t>
  </si>
  <si>
    <t>ปี 61</t>
  </si>
  <si>
    <t>จังหวัดสีแดง หมายถึง จังหวัดที่เป็นพื้นที่เสี่ยงสูง มีอัตราตายต่อประชากรแสนคนมากกว่า 30  ลดอัตราตายปีละ 3</t>
  </si>
  <si>
    <t>จังหวัดสีส้ม หมายถึง จังหวัดที่มีอัตราตายต่อประชากรแสนคน มากกว่า ค่าเฉลี่ยของประเทศ 21.87  แต่ไม่เกิน 30  ลดอัตราตายปีละ 2</t>
  </si>
  <si>
    <t>จังหวัดสีเหลือง หมายถึง จังหวัดที่มีอัตราตายต่อประชากรแสนคน น้อยกว่า ค่าเฉลี่ยของประเทศ 21.87  จนถึง 11  ลดอัตราตายปีละ 1.5</t>
  </si>
  <si>
    <t>จังหวัดสีเขียว หมายถึง จังหวัดที่มีอัตราตายต่อประชากรแสนคน น้อยกว่า 11  ลดอัตราตายปีละ 1</t>
  </si>
  <si>
    <t>จังหวัดสีแดงเข้ม หมายถึง จังหวัดที่เป็นพื้นที่เสี่ยงสูงสุด มีอัตราตายต่อประชากรแสนคนมากกว่า 40  ลดอัตราตายปีละ 4</t>
  </si>
  <si>
    <t>เฉลี่ยประเทศ</t>
  </si>
  <si>
    <t>อัตราตายต่อแสน</t>
  </si>
  <si>
    <t>จังหวัดสีแดง หมายถึง จังหวัดที่เป็นพื้นที่เสี่ยงสูง มีอัตราตายต่อประชากรแสนคนมากกว่า 30</t>
  </si>
  <si>
    <t>จังหวัดสีส้ม หมายถึง จังหวัดที่มีอัตราตายต่อประชากรแสนคน มากกว่า ค่าเฉลี่ยของประเทศ 21.87  แต่ไม่เกิน 30</t>
  </si>
  <si>
    <t>จังหวัดสีเหลือง หมายถึง จังหวัดที่มีอัตราตายต่อประชากรแสนคน น้อยกว่า ค่าเฉลี่ยของประเทศ 21.87  จนถึง 11</t>
  </si>
  <si>
    <t>จังหวัดสีเขียว หมายถึง จังหวัดที่มีอัตราตายต่อประชากรแสนคน น้อยกว่า 11</t>
  </si>
  <si>
    <t>รวม</t>
  </si>
  <si>
    <t>อัตราเฉลี่ยของปี 56</t>
  </si>
  <si>
    <t>แหล่งข้อมูล : มรณบัติและหนังสือรับรองการตาย  สำนักนโยบายและยุทธศาสตร์  สำนักงานปลัดกระทรวงสาธารณสุข</t>
  </si>
  <si>
    <t>ตารางแสดงจำนวนและอัตราตายจากอุบัติเหตุทางถนนต่อประชากรแสนคน ปี 2554-2555 และตัวชี้วัดปี 2556</t>
  </si>
  <si>
    <t>อัตราตายจากอุบัติเหตุทางถนนเฉลี่ยต่อประชากรแสนคนที่ใช้เป็นตัวชี้วัดในปี 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</si>
</sst>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8"/>
      <color indexed="8"/>
      <name val="TH SarabunPSK"/>
      <family val="2"/>
    </font>
    <font>
      <b/>
      <sz val="10.5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187" fontId="42" fillId="0" borderId="0" xfId="36" applyNumberFormat="1" applyFont="1" applyBorder="1" applyAlignment="1">
      <alignment/>
    </xf>
    <xf numFmtId="187" fontId="42" fillId="0" borderId="10" xfId="36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33" borderId="12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187" fontId="43" fillId="33" borderId="12" xfId="36" applyNumberFormat="1" applyFont="1" applyFill="1" applyBorder="1" applyAlignment="1">
      <alignment/>
    </xf>
    <xf numFmtId="2" fontId="43" fillId="33" borderId="12" xfId="0" applyNumberFormat="1" applyFont="1" applyFill="1" applyBorder="1" applyAlignment="1">
      <alignment horizontal="right"/>
    </xf>
    <xf numFmtId="43" fontId="43" fillId="33" borderId="12" xfId="0" applyNumberFormat="1" applyFont="1" applyFill="1" applyBorder="1" applyAlignment="1">
      <alignment horizontal="right"/>
    </xf>
    <xf numFmtId="0" fontId="42" fillId="34" borderId="13" xfId="0" applyFont="1" applyFill="1" applyBorder="1" applyAlignment="1">
      <alignment/>
    </xf>
    <xf numFmtId="0" fontId="42" fillId="34" borderId="13" xfId="0" applyFont="1" applyFill="1" applyBorder="1" applyAlignment="1">
      <alignment horizontal="right"/>
    </xf>
    <xf numFmtId="187" fontId="42" fillId="34" borderId="13" xfId="36" applyNumberFormat="1" applyFont="1" applyFill="1" applyBorder="1" applyAlignment="1">
      <alignment horizontal="right"/>
    </xf>
    <xf numFmtId="2" fontId="42" fillId="34" borderId="13" xfId="0" applyNumberFormat="1" applyFont="1" applyFill="1" applyBorder="1" applyAlignment="1">
      <alignment horizontal="right"/>
    </xf>
    <xf numFmtId="43" fontId="42" fillId="34" borderId="13" xfId="0" applyNumberFormat="1" applyFont="1" applyFill="1" applyBorder="1" applyAlignment="1">
      <alignment horizontal="right"/>
    </xf>
    <xf numFmtId="2" fontId="44" fillId="35" borderId="13" xfId="0" applyNumberFormat="1" applyFont="1" applyFill="1" applyBorder="1" applyAlignment="1">
      <alignment horizontal="right"/>
    </xf>
    <xf numFmtId="43" fontId="44" fillId="35" borderId="13" xfId="0" applyNumberFormat="1" applyFont="1" applyFill="1" applyBorder="1" applyAlignment="1">
      <alignment horizontal="right"/>
    </xf>
    <xf numFmtId="0" fontId="42" fillId="36" borderId="13" xfId="0" applyFont="1" applyFill="1" applyBorder="1" applyAlignment="1">
      <alignment/>
    </xf>
    <xf numFmtId="0" fontId="42" fillId="36" borderId="13" xfId="0" applyFont="1" applyFill="1" applyBorder="1" applyAlignment="1">
      <alignment horizontal="right"/>
    </xf>
    <xf numFmtId="187" fontId="42" fillId="36" borderId="13" xfId="36" applyNumberFormat="1" applyFont="1" applyFill="1" applyBorder="1" applyAlignment="1">
      <alignment horizontal="right"/>
    </xf>
    <xf numFmtId="2" fontId="42" fillId="36" borderId="13" xfId="0" applyNumberFormat="1" applyFont="1" applyFill="1" applyBorder="1" applyAlignment="1">
      <alignment horizontal="right"/>
    </xf>
    <xf numFmtId="43" fontId="42" fillId="36" borderId="13" xfId="0" applyNumberFormat="1" applyFont="1" applyFill="1" applyBorder="1" applyAlignment="1">
      <alignment horizontal="right"/>
    </xf>
    <xf numFmtId="2" fontId="42" fillId="0" borderId="0" xfId="0" applyNumberFormat="1" applyFont="1" applyBorder="1" applyAlignment="1">
      <alignment/>
    </xf>
    <xf numFmtId="0" fontId="42" fillId="37" borderId="13" xfId="0" applyFont="1" applyFill="1" applyBorder="1" applyAlignment="1">
      <alignment/>
    </xf>
    <xf numFmtId="0" fontId="42" fillId="37" borderId="13" xfId="0" applyFont="1" applyFill="1" applyBorder="1" applyAlignment="1">
      <alignment horizontal="right"/>
    </xf>
    <xf numFmtId="187" fontId="42" fillId="37" borderId="13" xfId="36" applyNumberFormat="1" applyFont="1" applyFill="1" applyBorder="1" applyAlignment="1">
      <alignment horizontal="right"/>
    </xf>
    <xf numFmtId="2" fontId="42" fillId="37" borderId="13" xfId="0" applyNumberFormat="1" applyFont="1" applyFill="1" applyBorder="1" applyAlignment="1">
      <alignment horizontal="right"/>
    </xf>
    <xf numFmtId="43" fontId="42" fillId="37" borderId="13" xfId="0" applyNumberFormat="1" applyFont="1" applyFill="1" applyBorder="1" applyAlignment="1">
      <alignment horizontal="right"/>
    </xf>
    <xf numFmtId="0" fontId="42" fillId="38" borderId="13" xfId="0" applyFont="1" applyFill="1" applyBorder="1" applyAlignment="1">
      <alignment/>
    </xf>
    <xf numFmtId="0" fontId="42" fillId="38" borderId="13" xfId="0" applyFont="1" applyFill="1" applyBorder="1" applyAlignment="1">
      <alignment horizontal="right"/>
    </xf>
    <xf numFmtId="187" fontId="42" fillId="38" borderId="13" xfId="36" applyNumberFormat="1" applyFont="1" applyFill="1" applyBorder="1" applyAlignment="1">
      <alignment horizontal="right"/>
    </xf>
    <xf numFmtId="2" fontId="42" fillId="38" borderId="13" xfId="0" applyNumberFormat="1" applyFont="1" applyFill="1" applyBorder="1" applyAlignment="1">
      <alignment horizontal="right"/>
    </xf>
    <xf numFmtId="43" fontId="42" fillId="38" borderId="13" xfId="0" applyNumberFormat="1" applyFont="1" applyFill="1" applyBorder="1" applyAlignment="1">
      <alignment horizontal="right"/>
    </xf>
    <xf numFmtId="2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37" borderId="14" xfId="0" applyFont="1" applyFill="1" applyBorder="1" applyAlignment="1">
      <alignment/>
    </xf>
    <xf numFmtId="0" fontId="42" fillId="37" borderId="14" xfId="0" applyFont="1" applyFill="1" applyBorder="1" applyAlignment="1">
      <alignment horizontal="right"/>
    </xf>
    <xf numFmtId="187" fontId="42" fillId="37" borderId="14" xfId="36" applyNumberFormat="1" applyFont="1" applyFill="1" applyBorder="1" applyAlignment="1">
      <alignment horizontal="right"/>
    </xf>
    <xf numFmtId="2" fontId="42" fillId="37" borderId="14" xfId="0" applyNumberFormat="1" applyFont="1" applyFill="1" applyBorder="1" applyAlignment="1">
      <alignment horizontal="right"/>
    </xf>
    <xf numFmtId="43" fontId="42" fillId="37" borderId="14" xfId="0" applyNumberFormat="1" applyFont="1" applyFill="1" applyBorder="1" applyAlignment="1">
      <alignment horizontal="right"/>
    </xf>
    <xf numFmtId="0" fontId="43" fillId="0" borderId="15" xfId="0" applyFont="1" applyBorder="1" applyAlignment="1">
      <alignment horizontal="right"/>
    </xf>
    <xf numFmtId="2" fontId="42" fillId="39" borderId="13" xfId="0" applyNumberFormat="1" applyFont="1" applyFill="1" applyBorder="1" applyAlignment="1">
      <alignment/>
    </xf>
    <xf numFmtId="2" fontId="42" fillId="40" borderId="14" xfId="0" applyNumberFormat="1" applyFont="1" applyFill="1" applyBorder="1" applyAlignment="1">
      <alignment/>
    </xf>
    <xf numFmtId="2" fontId="42" fillId="40" borderId="13" xfId="0" applyNumberFormat="1" applyFont="1" applyFill="1" applyBorder="1" applyAlignment="1">
      <alignment/>
    </xf>
    <xf numFmtId="2" fontId="42" fillId="41" borderId="13" xfId="0" applyNumberFormat="1" applyFont="1" applyFill="1" applyBorder="1" applyAlignment="1">
      <alignment/>
    </xf>
    <xf numFmtId="2" fontId="42" fillId="33" borderId="13" xfId="0" applyNumberFormat="1" applyFont="1" applyFill="1" applyBorder="1" applyAlignment="1">
      <alignment/>
    </xf>
    <xf numFmtId="2" fontId="42" fillId="42" borderId="13" xfId="0" applyNumberFormat="1" applyFont="1" applyFill="1" applyBorder="1" applyAlignment="1">
      <alignment/>
    </xf>
    <xf numFmtId="0" fontId="42" fillId="43" borderId="13" xfId="0" applyFont="1" applyFill="1" applyBorder="1" applyAlignment="1">
      <alignment/>
    </xf>
    <xf numFmtId="0" fontId="42" fillId="43" borderId="13" xfId="0" applyFont="1" applyFill="1" applyBorder="1" applyAlignment="1">
      <alignment horizontal="right"/>
    </xf>
    <xf numFmtId="187" fontId="42" fillId="43" borderId="13" xfId="36" applyNumberFormat="1" applyFont="1" applyFill="1" applyBorder="1" applyAlignment="1">
      <alignment horizontal="right"/>
    </xf>
    <xf numFmtId="2" fontId="42" fillId="43" borderId="13" xfId="0" applyNumberFormat="1" applyFont="1" applyFill="1" applyBorder="1" applyAlignment="1">
      <alignment horizontal="right"/>
    </xf>
    <xf numFmtId="43" fontId="42" fillId="43" borderId="13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87" fontId="43" fillId="0" borderId="0" xfId="36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right"/>
    </xf>
    <xf numFmtId="43" fontId="43" fillId="0" borderId="0" xfId="0" applyNumberFormat="1" applyFont="1" applyFill="1" applyBorder="1" applyAlignment="1">
      <alignment horizontal="right"/>
    </xf>
    <xf numFmtId="2" fontId="43" fillId="33" borderId="15" xfId="0" applyNumberFormat="1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right"/>
    </xf>
    <xf numFmtId="187" fontId="45" fillId="0" borderId="15" xfId="36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2" fontId="42" fillId="0" borderId="16" xfId="0" applyNumberFormat="1" applyFont="1" applyBorder="1" applyAlignment="1">
      <alignment/>
    </xf>
    <xf numFmtId="0" fontId="42" fillId="0" borderId="14" xfId="0" applyFont="1" applyBorder="1" applyAlignment="1">
      <alignment/>
    </xf>
    <xf numFmtId="2" fontId="42" fillId="0" borderId="14" xfId="0" applyNumberFormat="1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7" xfId="0" applyFont="1" applyBorder="1" applyAlignment="1">
      <alignment/>
    </xf>
    <xf numFmtId="2" fontId="43" fillId="0" borderId="17" xfId="0" applyNumberFormat="1" applyFont="1" applyBorder="1" applyAlignment="1">
      <alignment/>
    </xf>
    <xf numFmtId="187" fontId="42" fillId="0" borderId="14" xfId="36" applyNumberFormat="1" applyFont="1" applyBorder="1" applyAlignment="1">
      <alignment/>
    </xf>
    <xf numFmtId="187" fontId="42" fillId="0" borderId="13" xfId="36" applyNumberFormat="1" applyFont="1" applyBorder="1" applyAlignment="1">
      <alignment/>
    </xf>
    <xf numFmtId="187" fontId="42" fillId="0" borderId="16" xfId="36" applyNumberFormat="1" applyFont="1" applyBorder="1" applyAlignment="1">
      <alignment/>
    </xf>
    <xf numFmtId="187" fontId="43" fillId="0" borderId="17" xfId="36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3" xfId="0" applyFont="1" applyBorder="1" applyAlignment="1">
      <alignment/>
    </xf>
    <xf numFmtId="187" fontId="43" fillId="0" borderId="13" xfId="36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0" fontId="44" fillId="35" borderId="18" xfId="0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5" fillId="44" borderId="10" xfId="0" applyFont="1" applyFill="1" applyBorder="1" applyAlignment="1">
      <alignment/>
    </xf>
    <xf numFmtId="0" fontId="46" fillId="37" borderId="14" xfId="0" applyFont="1" applyFill="1" applyBorder="1" applyAlignment="1">
      <alignment/>
    </xf>
    <xf numFmtId="2" fontId="46" fillId="37" borderId="14" xfId="0" applyNumberFormat="1" applyFont="1" applyFill="1" applyBorder="1" applyAlignment="1">
      <alignment/>
    </xf>
    <xf numFmtId="0" fontId="46" fillId="37" borderId="13" xfId="0" applyFont="1" applyFill="1" applyBorder="1" applyAlignment="1">
      <alignment/>
    </xf>
    <xf numFmtId="2" fontId="46" fillId="37" borderId="13" xfId="0" applyNumberFormat="1" applyFont="1" applyFill="1" applyBorder="1" applyAlignment="1">
      <alignment/>
    </xf>
    <xf numFmtId="0" fontId="46" fillId="38" borderId="13" xfId="0" applyFont="1" applyFill="1" applyBorder="1" applyAlignment="1">
      <alignment/>
    </xf>
    <xf numFmtId="2" fontId="46" fillId="38" borderId="13" xfId="0" applyNumberFormat="1" applyFont="1" applyFill="1" applyBorder="1" applyAlignment="1">
      <alignment/>
    </xf>
    <xf numFmtId="0" fontId="46" fillId="34" borderId="13" xfId="0" applyFont="1" applyFill="1" applyBorder="1" applyAlignment="1">
      <alignment/>
    </xf>
    <xf numFmtId="2" fontId="46" fillId="34" borderId="13" xfId="0" applyNumberFormat="1" applyFont="1" applyFill="1" applyBorder="1" applyAlignment="1">
      <alignment/>
    </xf>
    <xf numFmtId="0" fontId="46" fillId="36" borderId="13" xfId="0" applyFont="1" applyFill="1" applyBorder="1" applyAlignment="1">
      <alignment/>
    </xf>
    <xf numFmtId="2" fontId="46" fillId="36" borderId="13" xfId="0" applyNumberFormat="1" applyFont="1" applyFill="1" applyBorder="1" applyAlignment="1">
      <alignment/>
    </xf>
    <xf numFmtId="0" fontId="46" fillId="43" borderId="13" xfId="0" applyFont="1" applyFill="1" applyBorder="1" applyAlignment="1">
      <alignment/>
    </xf>
    <xf numFmtId="2" fontId="46" fillId="43" borderId="13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อัตราตายเฉลี่ยต่อประชากรแสนคน</a:t>
            </a:r>
          </a:p>
        </c:rich>
      </c:tx>
      <c:layout>
        <c:manualLayout>
          <c:xMode val="factor"/>
          <c:yMode val="factor"/>
          <c:x val="0.03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75"/>
          <c:w val="0.984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พื้นที่เสี่ยง!$B$2</c:f>
              <c:strCache>
                <c:ptCount val="1"/>
                <c:pt idx="0">
                  <c:v>อัตราตายต่อแสน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พื้นที่เสี่ยง!$A$3:$A$80</c:f>
              <c:strCache/>
            </c:strRef>
          </c:cat>
          <c:val>
            <c:numRef>
              <c:f>พื้นที่เสี่ยง!$B$3:$B$80</c:f>
              <c:numCache/>
            </c:numRef>
          </c:val>
        </c:ser>
        <c:axId val="55833150"/>
        <c:axId val="32736303"/>
      </c:barChart>
      <c:catAx>
        <c:axId val="55833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36303"/>
        <c:crosses val="autoZero"/>
        <c:auto val="1"/>
        <c:lblOffset val="100"/>
        <c:tickLblSkip val="1"/>
        <c:noMultiLvlLbl val="0"/>
      </c:catAx>
      <c:valAx>
        <c:axId val="32736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33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54</xdr:row>
      <xdr:rowOff>152400</xdr:rowOff>
    </xdr:from>
    <xdr:to>
      <xdr:col>17</xdr:col>
      <xdr:colOff>180975</xdr:colOff>
      <xdr:row>66</xdr:row>
      <xdr:rowOff>152400</xdr:rowOff>
    </xdr:to>
    <xdr:graphicFrame>
      <xdr:nvGraphicFramePr>
        <xdr:cNvPr id="1" name="แผนภูมิ 1"/>
        <xdr:cNvGraphicFramePr/>
      </xdr:nvGraphicFramePr>
      <xdr:xfrm>
        <a:off x="2371725" y="16097250"/>
        <a:ext cx="9048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zoomScalePageLayoutView="0" workbookViewId="0" topLeftCell="S82">
      <selection activeCell="S86" sqref="S86"/>
    </sheetView>
  </sheetViews>
  <sheetFormatPr defaultColWidth="9.140625" defaultRowHeight="15"/>
  <cols>
    <col min="1" max="1" width="12.140625" style="1" customWidth="1"/>
    <col min="2" max="3" width="9.00390625" style="1" customWidth="1"/>
    <col min="4" max="5" width="12.28125" style="4" bestFit="1" customWidth="1"/>
    <col min="6" max="6" width="13.28125" style="1" customWidth="1"/>
    <col min="7" max="7" width="13.140625" style="1" customWidth="1"/>
    <col min="8" max="8" width="9.00390625" style="1" customWidth="1"/>
    <col min="9" max="9" width="9.00390625" style="5" customWidth="1"/>
    <col min="10" max="18" width="9.00390625" style="2" customWidth="1"/>
    <col min="19" max="19" width="13.7109375" style="2" customWidth="1"/>
    <col min="20" max="21" width="9.00390625" style="2" customWidth="1"/>
    <col min="22" max="23" width="13.7109375" style="2" bestFit="1" customWidth="1"/>
    <col min="24" max="24" width="13.00390625" style="2" customWidth="1"/>
    <col min="25" max="25" width="13.421875" style="2" customWidth="1"/>
    <col min="26" max="26" width="15.00390625" style="2" customWidth="1"/>
    <col min="27" max="60" width="9.00390625" style="2" customWidth="1"/>
    <col min="61" max="16384" width="9.00390625" style="1" customWidth="1"/>
  </cols>
  <sheetData>
    <row r="1" ht="21">
      <c r="S1" s="73" t="s">
        <v>105</v>
      </c>
    </row>
    <row r="2" spans="1:26" ht="23.25">
      <c r="A2" s="59" t="s">
        <v>0</v>
      </c>
      <c r="B2" s="60" t="s">
        <v>1</v>
      </c>
      <c r="C2" s="60" t="s">
        <v>2</v>
      </c>
      <c r="D2" s="61" t="s">
        <v>3</v>
      </c>
      <c r="E2" s="61" t="s">
        <v>4</v>
      </c>
      <c r="F2" s="41" t="s">
        <v>5</v>
      </c>
      <c r="G2" s="41" t="s">
        <v>6</v>
      </c>
      <c r="H2" s="41" t="s">
        <v>7</v>
      </c>
      <c r="I2" s="60" t="s">
        <v>86</v>
      </c>
      <c r="J2" s="60" t="s">
        <v>87</v>
      </c>
      <c r="K2" s="60" t="s">
        <v>88</v>
      </c>
      <c r="L2" s="60" t="s">
        <v>89</v>
      </c>
      <c r="M2" s="60" t="s">
        <v>90</v>
      </c>
      <c r="S2" s="66" t="s">
        <v>0</v>
      </c>
      <c r="T2" s="66" t="s">
        <v>1</v>
      </c>
      <c r="U2" s="66" t="s">
        <v>2</v>
      </c>
      <c r="V2" s="66" t="s">
        <v>3</v>
      </c>
      <c r="W2" s="66" t="s">
        <v>4</v>
      </c>
      <c r="X2" s="66" t="s">
        <v>5</v>
      </c>
      <c r="Y2" s="66" t="s">
        <v>6</v>
      </c>
      <c r="Z2" s="66" t="s">
        <v>103</v>
      </c>
    </row>
    <row r="3" spans="1:26" ht="21">
      <c r="A3" s="36" t="s">
        <v>8</v>
      </c>
      <c r="B3" s="36">
        <v>369</v>
      </c>
      <c r="C3" s="37">
        <v>352</v>
      </c>
      <c r="D3" s="38">
        <v>632069</v>
      </c>
      <c r="E3" s="38">
        <v>643506</v>
      </c>
      <c r="F3" s="39">
        <f aca="true" t="shared" si="0" ref="F3:F44">B3*100000/D3</f>
        <v>58.37970221605553</v>
      </c>
      <c r="G3" s="40">
        <f aca="true" t="shared" si="1" ref="G3:G44">C3*100000/E3</f>
        <v>54.70034467433093</v>
      </c>
      <c r="H3" s="39">
        <f aca="true" t="shared" si="2" ref="H3:H44">(F3+G3)/2</f>
        <v>56.54002344519323</v>
      </c>
      <c r="I3" s="43">
        <f aca="true" t="shared" si="3" ref="I3:M7">H3-4</f>
        <v>52.54002344519323</v>
      </c>
      <c r="J3" s="43">
        <f t="shared" si="3"/>
        <v>48.54002344519323</v>
      </c>
      <c r="K3" s="43">
        <f t="shared" si="3"/>
        <v>44.54002344519323</v>
      </c>
      <c r="L3" s="43">
        <f t="shared" si="3"/>
        <v>40.54002344519323</v>
      </c>
      <c r="M3" s="43">
        <f t="shared" si="3"/>
        <v>36.54002344519323</v>
      </c>
      <c r="S3" s="64" t="s">
        <v>8</v>
      </c>
      <c r="T3" s="64">
        <v>369</v>
      </c>
      <c r="U3" s="64">
        <v>352</v>
      </c>
      <c r="V3" s="69">
        <v>632069</v>
      </c>
      <c r="W3" s="69">
        <v>643506</v>
      </c>
      <c r="X3" s="65">
        <v>58.37970221605553</v>
      </c>
      <c r="Y3" s="65">
        <v>54.70034467433093</v>
      </c>
      <c r="Z3" s="65">
        <v>56.54002344519323</v>
      </c>
    </row>
    <row r="4" spans="1:26" ht="21">
      <c r="A4" s="24" t="s">
        <v>9</v>
      </c>
      <c r="B4" s="24">
        <v>129</v>
      </c>
      <c r="C4" s="25">
        <v>167</v>
      </c>
      <c r="D4" s="26">
        <v>349457</v>
      </c>
      <c r="E4" s="26">
        <v>357376</v>
      </c>
      <c r="F4" s="27">
        <f t="shared" si="0"/>
        <v>36.91441293206317</v>
      </c>
      <c r="G4" s="28">
        <f t="shared" si="1"/>
        <v>46.729494985673355</v>
      </c>
      <c r="H4" s="27">
        <f t="shared" si="2"/>
        <v>41.821953958868264</v>
      </c>
      <c r="I4" s="44">
        <f t="shared" si="3"/>
        <v>37.821953958868264</v>
      </c>
      <c r="J4" s="44">
        <f t="shared" si="3"/>
        <v>33.821953958868264</v>
      </c>
      <c r="K4" s="44">
        <f t="shared" si="3"/>
        <v>29.821953958868264</v>
      </c>
      <c r="L4" s="44">
        <f t="shared" si="3"/>
        <v>25.821953958868264</v>
      </c>
      <c r="M4" s="44">
        <f t="shared" si="3"/>
        <v>21.821953958868264</v>
      </c>
      <c r="S4" s="35" t="s">
        <v>9</v>
      </c>
      <c r="T4" s="35">
        <v>129</v>
      </c>
      <c r="U4" s="35">
        <v>167</v>
      </c>
      <c r="V4" s="70">
        <v>349457</v>
      </c>
      <c r="W4" s="70">
        <v>357376</v>
      </c>
      <c r="X4" s="34">
        <v>36.91441293206317</v>
      </c>
      <c r="Y4" s="34">
        <v>46.729494985673355</v>
      </c>
      <c r="Z4" s="34">
        <v>41.821953958868264</v>
      </c>
    </row>
    <row r="5" spans="1:26" ht="21">
      <c r="A5" s="24" t="s">
        <v>10</v>
      </c>
      <c r="B5" s="24">
        <v>522</v>
      </c>
      <c r="C5" s="25">
        <v>580</v>
      </c>
      <c r="D5" s="26">
        <v>1327475</v>
      </c>
      <c r="E5" s="26">
        <v>1351329</v>
      </c>
      <c r="F5" s="27">
        <f t="shared" si="0"/>
        <v>39.32277444019661</v>
      </c>
      <c r="G5" s="28">
        <f t="shared" si="1"/>
        <v>42.92070990854189</v>
      </c>
      <c r="H5" s="27">
        <f t="shared" si="2"/>
        <v>41.121742174369246</v>
      </c>
      <c r="I5" s="44">
        <f t="shared" si="3"/>
        <v>37.121742174369246</v>
      </c>
      <c r="J5" s="44">
        <f t="shared" si="3"/>
        <v>33.121742174369246</v>
      </c>
      <c r="K5" s="44">
        <f t="shared" si="3"/>
        <v>29.121742174369246</v>
      </c>
      <c r="L5" s="44">
        <f t="shared" si="3"/>
        <v>25.121742174369246</v>
      </c>
      <c r="M5" s="44">
        <f t="shared" si="3"/>
        <v>21.121742174369246</v>
      </c>
      <c r="S5" s="35" t="s">
        <v>10</v>
      </c>
      <c r="T5" s="35">
        <v>522</v>
      </c>
      <c r="U5" s="35">
        <v>580</v>
      </c>
      <c r="V5" s="70">
        <v>1327475</v>
      </c>
      <c r="W5" s="70">
        <v>1351329</v>
      </c>
      <c r="X5" s="34">
        <v>39.32277444019661</v>
      </c>
      <c r="Y5" s="34">
        <v>42.92070990854189</v>
      </c>
      <c r="Z5" s="34">
        <v>41.121742174369246</v>
      </c>
    </row>
    <row r="6" spans="1:26" ht="21">
      <c r="A6" s="24" t="s">
        <v>11</v>
      </c>
      <c r="B6" s="24">
        <v>366</v>
      </c>
      <c r="C6" s="25">
        <v>326</v>
      </c>
      <c r="D6" s="26">
        <v>850525</v>
      </c>
      <c r="E6" s="26">
        <v>852864</v>
      </c>
      <c r="F6" s="27">
        <f t="shared" si="0"/>
        <v>43.032244789982656</v>
      </c>
      <c r="G6" s="28">
        <f t="shared" si="1"/>
        <v>38.224148281554854</v>
      </c>
      <c r="H6" s="27">
        <f t="shared" si="2"/>
        <v>40.62819653576875</v>
      </c>
      <c r="I6" s="44">
        <f t="shared" si="3"/>
        <v>36.62819653576875</v>
      </c>
      <c r="J6" s="44">
        <f t="shared" si="3"/>
        <v>32.62819653576875</v>
      </c>
      <c r="K6" s="44">
        <f t="shared" si="3"/>
        <v>28.62819653576875</v>
      </c>
      <c r="L6" s="44">
        <f t="shared" si="3"/>
        <v>24.62819653576875</v>
      </c>
      <c r="M6" s="44">
        <f t="shared" si="3"/>
        <v>20.62819653576875</v>
      </c>
      <c r="S6" s="35" t="s">
        <v>11</v>
      </c>
      <c r="T6" s="35">
        <v>366</v>
      </c>
      <c r="U6" s="35">
        <v>326</v>
      </c>
      <c r="V6" s="70">
        <v>850525</v>
      </c>
      <c r="W6" s="70">
        <v>852864</v>
      </c>
      <c r="X6" s="34">
        <v>43.032244789982656</v>
      </c>
      <c r="Y6" s="34">
        <v>38.224148281554854</v>
      </c>
      <c r="Z6" s="34">
        <v>40.62819653576875</v>
      </c>
    </row>
    <row r="7" spans="1:26" ht="21">
      <c r="A7" s="24" t="s">
        <v>12</v>
      </c>
      <c r="B7" s="24">
        <v>196</v>
      </c>
      <c r="C7" s="25">
        <v>200</v>
      </c>
      <c r="D7" s="26">
        <v>491073</v>
      </c>
      <c r="E7" s="26">
        <v>493746</v>
      </c>
      <c r="F7" s="27">
        <f t="shared" si="0"/>
        <v>39.91259955240871</v>
      </c>
      <c r="G7" s="28">
        <f t="shared" si="1"/>
        <v>40.50665726912218</v>
      </c>
      <c r="H7" s="27">
        <f t="shared" si="2"/>
        <v>40.20962841076545</v>
      </c>
      <c r="I7" s="44">
        <f t="shared" si="3"/>
        <v>36.20962841076545</v>
      </c>
      <c r="J7" s="44">
        <f t="shared" si="3"/>
        <v>32.20962841076545</v>
      </c>
      <c r="K7" s="44">
        <f t="shared" si="3"/>
        <v>28.209628410765447</v>
      </c>
      <c r="L7" s="44">
        <f t="shared" si="3"/>
        <v>24.209628410765447</v>
      </c>
      <c r="M7" s="44">
        <f t="shared" si="3"/>
        <v>20.209628410765447</v>
      </c>
      <c r="S7" s="35" t="s">
        <v>12</v>
      </c>
      <c r="T7" s="35">
        <v>196</v>
      </c>
      <c r="U7" s="35">
        <v>200</v>
      </c>
      <c r="V7" s="70">
        <v>491073</v>
      </c>
      <c r="W7" s="70">
        <v>493746</v>
      </c>
      <c r="X7" s="34">
        <v>39.91259955240871</v>
      </c>
      <c r="Y7" s="34">
        <v>40.50665726912218</v>
      </c>
      <c r="Z7" s="34">
        <v>40.20962841076545</v>
      </c>
    </row>
    <row r="8" spans="1:26" ht="21">
      <c r="A8" s="29" t="s">
        <v>13</v>
      </c>
      <c r="B8" s="29">
        <v>182</v>
      </c>
      <c r="C8" s="30">
        <v>224</v>
      </c>
      <c r="D8" s="31">
        <v>510852</v>
      </c>
      <c r="E8" s="31">
        <v>514809</v>
      </c>
      <c r="F8" s="32">
        <f t="shared" si="0"/>
        <v>35.62675686891703</v>
      </c>
      <c r="G8" s="33">
        <f t="shared" si="1"/>
        <v>43.51128282528083</v>
      </c>
      <c r="H8" s="32">
        <f t="shared" si="2"/>
        <v>39.56901984709893</v>
      </c>
      <c r="I8" s="42">
        <f aca="true" t="shared" si="4" ref="I8:M24">H8-3</f>
        <v>36.56901984709893</v>
      </c>
      <c r="J8" s="42">
        <f t="shared" si="4"/>
        <v>33.56901984709893</v>
      </c>
      <c r="K8" s="42">
        <f t="shared" si="4"/>
        <v>30.56901984709893</v>
      </c>
      <c r="L8" s="42">
        <f t="shared" si="4"/>
        <v>27.56901984709893</v>
      </c>
      <c r="M8" s="42">
        <f t="shared" si="4"/>
        <v>24.56901984709893</v>
      </c>
      <c r="S8" s="35" t="s">
        <v>13</v>
      </c>
      <c r="T8" s="35">
        <v>182</v>
      </c>
      <c r="U8" s="35">
        <v>224</v>
      </c>
      <c r="V8" s="70">
        <v>510852</v>
      </c>
      <c r="W8" s="70">
        <v>514809</v>
      </c>
      <c r="X8" s="34">
        <v>35.62675686891703</v>
      </c>
      <c r="Y8" s="34">
        <v>43.51128282528083</v>
      </c>
      <c r="Z8" s="34">
        <v>39.56901984709893</v>
      </c>
    </row>
    <row r="9" spans="1:26" ht="21">
      <c r="A9" s="29" t="s">
        <v>14</v>
      </c>
      <c r="B9" s="29">
        <v>150</v>
      </c>
      <c r="C9" s="30">
        <v>93</v>
      </c>
      <c r="D9" s="31">
        <v>495493</v>
      </c>
      <c r="E9" s="31">
        <v>194064</v>
      </c>
      <c r="F9" s="32">
        <f t="shared" si="0"/>
        <v>30.272879737957954</v>
      </c>
      <c r="G9" s="33">
        <f t="shared" si="1"/>
        <v>47.922334899826865</v>
      </c>
      <c r="H9" s="32">
        <f t="shared" si="2"/>
        <v>39.09760731889241</v>
      </c>
      <c r="I9" s="42">
        <f t="shared" si="4"/>
        <v>36.09760731889241</v>
      </c>
      <c r="J9" s="42">
        <f t="shared" si="4"/>
        <v>33.09760731889241</v>
      </c>
      <c r="K9" s="42">
        <f t="shared" si="4"/>
        <v>30.097607318892408</v>
      </c>
      <c r="L9" s="42">
        <f t="shared" si="4"/>
        <v>27.097607318892408</v>
      </c>
      <c r="M9" s="42">
        <f t="shared" si="4"/>
        <v>24.097607318892408</v>
      </c>
      <c r="S9" s="35" t="s">
        <v>14</v>
      </c>
      <c r="T9" s="35">
        <v>150</v>
      </c>
      <c r="U9" s="35">
        <v>93</v>
      </c>
      <c r="V9" s="70">
        <v>495493</v>
      </c>
      <c r="W9" s="70">
        <v>194064</v>
      </c>
      <c r="X9" s="34">
        <v>30.272879737957954</v>
      </c>
      <c r="Y9" s="34">
        <v>47.922334899826865</v>
      </c>
      <c r="Z9" s="34">
        <v>39.09760731889241</v>
      </c>
    </row>
    <row r="10" spans="1:26" ht="21">
      <c r="A10" s="29" t="s">
        <v>15</v>
      </c>
      <c r="B10" s="29">
        <v>256</v>
      </c>
      <c r="C10" s="30">
        <v>259</v>
      </c>
      <c r="D10" s="31">
        <v>676652</v>
      </c>
      <c r="E10" s="31">
        <v>682545</v>
      </c>
      <c r="F10" s="32">
        <f t="shared" si="0"/>
        <v>37.8333323480903</v>
      </c>
      <c r="G10" s="33">
        <f t="shared" si="1"/>
        <v>37.94621600041023</v>
      </c>
      <c r="H10" s="32">
        <f t="shared" si="2"/>
        <v>37.88977417425026</v>
      </c>
      <c r="I10" s="42">
        <f t="shared" si="4"/>
        <v>34.88977417425026</v>
      </c>
      <c r="J10" s="42">
        <f t="shared" si="4"/>
        <v>31.889774174250263</v>
      </c>
      <c r="K10" s="42">
        <f t="shared" si="4"/>
        <v>28.889774174250263</v>
      </c>
      <c r="L10" s="42">
        <f t="shared" si="4"/>
        <v>25.889774174250263</v>
      </c>
      <c r="M10" s="42">
        <f t="shared" si="4"/>
        <v>22.889774174250263</v>
      </c>
      <c r="S10" s="35" t="s">
        <v>15</v>
      </c>
      <c r="T10" s="35">
        <v>256</v>
      </c>
      <c r="U10" s="35">
        <v>259</v>
      </c>
      <c r="V10" s="70">
        <v>676652</v>
      </c>
      <c r="W10" s="70">
        <v>682545</v>
      </c>
      <c r="X10" s="34">
        <v>37.8333323480903</v>
      </c>
      <c r="Y10" s="34">
        <v>37.94621600041023</v>
      </c>
      <c r="Z10" s="34">
        <v>37.88977417425026</v>
      </c>
    </row>
    <row r="11" spans="1:26" ht="21">
      <c r="A11" s="29" t="s">
        <v>16</v>
      </c>
      <c r="B11" s="29">
        <v>91</v>
      </c>
      <c r="C11" s="30">
        <v>98</v>
      </c>
      <c r="D11" s="31">
        <v>253283</v>
      </c>
      <c r="E11" s="31">
        <v>254502</v>
      </c>
      <c r="F11" s="32">
        <f t="shared" si="0"/>
        <v>35.9281909958426</v>
      </c>
      <c r="G11" s="33">
        <f t="shared" si="1"/>
        <v>38.50657362221122</v>
      </c>
      <c r="H11" s="32">
        <f t="shared" si="2"/>
        <v>37.21738230902691</v>
      </c>
      <c r="I11" s="42">
        <f t="shared" si="4"/>
        <v>34.21738230902691</v>
      </c>
      <c r="J11" s="42">
        <f t="shared" si="4"/>
        <v>31.21738230902691</v>
      </c>
      <c r="K11" s="42">
        <f t="shared" si="4"/>
        <v>28.21738230902691</v>
      </c>
      <c r="L11" s="42">
        <f t="shared" si="4"/>
        <v>25.21738230902691</v>
      </c>
      <c r="M11" s="42">
        <f t="shared" si="4"/>
        <v>22.21738230902691</v>
      </c>
      <c r="S11" s="35" t="s">
        <v>16</v>
      </c>
      <c r="T11" s="35">
        <v>91</v>
      </c>
      <c r="U11" s="35">
        <v>98</v>
      </c>
      <c r="V11" s="70">
        <v>253283</v>
      </c>
      <c r="W11" s="70">
        <v>254502</v>
      </c>
      <c r="X11" s="34">
        <v>35.9281909958426</v>
      </c>
      <c r="Y11" s="34">
        <v>38.50657362221122</v>
      </c>
      <c r="Z11" s="34">
        <v>37.21738230902691</v>
      </c>
    </row>
    <row r="12" spans="1:26" ht="21">
      <c r="A12" s="29" t="s">
        <v>17</v>
      </c>
      <c r="B12" s="29">
        <v>311</v>
      </c>
      <c r="C12" s="30">
        <v>329</v>
      </c>
      <c r="D12" s="31">
        <v>863155</v>
      </c>
      <c r="E12" s="31">
        <v>870340</v>
      </c>
      <c r="F12" s="32">
        <f t="shared" si="0"/>
        <v>36.03060863923629</v>
      </c>
      <c r="G12" s="33">
        <f t="shared" si="1"/>
        <v>37.80131902474895</v>
      </c>
      <c r="H12" s="32">
        <f t="shared" si="2"/>
        <v>36.91596383199262</v>
      </c>
      <c r="I12" s="42">
        <f t="shared" si="4"/>
        <v>33.91596383199262</v>
      </c>
      <c r="J12" s="42">
        <f t="shared" si="4"/>
        <v>30.91596383199262</v>
      </c>
      <c r="K12" s="42">
        <f t="shared" si="4"/>
        <v>27.91596383199262</v>
      </c>
      <c r="L12" s="42">
        <f t="shared" si="4"/>
        <v>24.91596383199262</v>
      </c>
      <c r="M12" s="42">
        <f t="shared" si="4"/>
        <v>21.91596383199262</v>
      </c>
      <c r="S12" s="35" t="s">
        <v>17</v>
      </c>
      <c r="T12" s="35">
        <v>311</v>
      </c>
      <c r="U12" s="35">
        <v>329</v>
      </c>
      <c r="V12" s="70">
        <v>863155</v>
      </c>
      <c r="W12" s="70">
        <v>870340</v>
      </c>
      <c r="X12" s="34">
        <v>36.03060863923629</v>
      </c>
      <c r="Y12" s="34">
        <v>37.80131902474895</v>
      </c>
      <c r="Z12" s="34">
        <v>36.91596383199262</v>
      </c>
    </row>
    <row r="13" spans="1:26" ht="21">
      <c r="A13" s="29" t="s">
        <v>18</v>
      </c>
      <c r="B13" s="29">
        <v>231</v>
      </c>
      <c r="C13" s="30">
        <v>220</v>
      </c>
      <c r="D13" s="31">
        <v>624684</v>
      </c>
      <c r="E13" s="31">
        <v>629314</v>
      </c>
      <c r="F13" s="32">
        <f t="shared" si="0"/>
        <v>36.97869642891446</v>
      </c>
      <c r="G13" s="33">
        <f t="shared" si="1"/>
        <v>34.958701061791096</v>
      </c>
      <c r="H13" s="32">
        <f t="shared" si="2"/>
        <v>35.96869874535278</v>
      </c>
      <c r="I13" s="42">
        <f t="shared" si="4"/>
        <v>32.96869874535278</v>
      </c>
      <c r="J13" s="42">
        <f t="shared" si="4"/>
        <v>29.968698745352782</v>
      </c>
      <c r="K13" s="42">
        <f t="shared" si="4"/>
        <v>26.968698745352782</v>
      </c>
      <c r="L13" s="42">
        <f t="shared" si="4"/>
        <v>23.968698745352782</v>
      </c>
      <c r="M13" s="42">
        <f t="shared" si="4"/>
        <v>20.968698745352782</v>
      </c>
      <c r="S13" s="35" t="s">
        <v>18</v>
      </c>
      <c r="T13" s="35">
        <v>231</v>
      </c>
      <c r="U13" s="35">
        <v>220</v>
      </c>
      <c r="V13" s="70">
        <v>624684</v>
      </c>
      <c r="W13" s="70">
        <v>629314</v>
      </c>
      <c r="X13" s="34">
        <v>36.97869642891446</v>
      </c>
      <c r="Y13" s="34">
        <v>34.958701061791096</v>
      </c>
      <c r="Z13" s="34">
        <v>35.96869874535278</v>
      </c>
    </row>
    <row r="14" spans="1:26" ht="21">
      <c r="A14" s="29" t="s">
        <v>19</v>
      </c>
      <c r="B14" s="29">
        <v>162</v>
      </c>
      <c r="C14" s="30">
        <v>168</v>
      </c>
      <c r="D14" s="31">
        <v>468113</v>
      </c>
      <c r="E14" s="31">
        <v>471711</v>
      </c>
      <c r="F14" s="32">
        <f t="shared" si="0"/>
        <v>34.60702864479303</v>
      </c>
      <c r="G14" s="33">
        <f t="shared" si="1"/>
        <v>35.61502699746243</v>
      </c>
      <c r="H14" s="32">
        <f t="shared" si="2"/>
        <v>35.111027821127735</v>
      </c>
      <c r="I14" s="42">
        <f t="shared" si="4"/>
        <v>32.111027821127735</v>
      </c>
      <c r="J14" s="42">
        <f t="shared" si="4"/>
        <v>29.111027821127735</v>
      </c>
      <c r="K14" s="42">
        <f t="shared" si="4"/>
        <v>26.111027821127735</v>
      </c>
      <c r="L14" s="42">
        <f t="shared" si="4"/>
        <v>23.111027821127735</v>
      </c>
      <c r="M14" s="42">
        <f t="shared" si="4"/>
        <v>20.111027821127735</v>
      </c>
      <c r="S14" s="35" t="s">
        <v>19</v>
      </c>
      <c r="T14" s="35">
        <v>162</v>
      </c>
      <c r="U14" s="35">
        <v>168</v>
      </c>
      <c r="V14" s="70">
        <v>468113</v>
      </c>
      <c r="W14" s="70">
        <v>471711</v>
      </c>
      <c r="X14" s="34">
        <v>34.60702864479303</v>
      </c>
      <c r="Y14" s="34">
        <v>35.61502699746243</v>
      </c>
      <c r="Z14" s="34">
        <v>35.111027821127735</v>
      </c>
    </row>
    <row r="15" spans="1:26" ht="21">
      <c r="A15" s="29" t="s">
        <v>20</v>
      </c>
      <c r="B15" s="29">
        <v>374</v>
      </c>
      <c r="C15" s="30">
        <v>319</v>
      </c>
      <c r="D15" s="31">
        <v>1006224</v>
      </c>
      <c r="E15" s="31">
        <v>1017676</v>
      </c>
      <c r="F15" s="32">
        <f t="shared" si="0"/>
        <v>37.16866224617978</v>
      </c>
      <c r="G15" s="33">
        <f t="shared" si="1"/>
        <v>31.345929352760603</v>
      </c>
      <c r="H15" s="32">
        <f t="shared" si="2"/>
        <v>34.25729579947019</v>
      </c>
      <c r="I15" s="42">
        <f t="shared" si="4"/>
        <v>31.257295799470192</v>
      </c>
      <c r="J15" s="42">
        <f t="shared" si="4"/>
        <v>28.257295799470192</v>
      </c>
      <c r="K15" s="42">
        <f t="shared" si="4"/>
        <v>25.257295799470192</v>
      </c>
      <c r="L15" s="42">
        <f t="shared" si="4"/>
        <v>22.257295799470192</v>
      </c>
      <c r="M15" s="42">
        <f t="shared" si="4"/>
        <v>19.257295799470192</v>
      </c>
      <c r="S15" s="35" t="s">
        <v>20</v>
      </c>
      <c r="T15" s="35">
        <v>374</v>
      </c>
      <c r="U15" s="35">
        <v>319</v>
      </c>
      <c r="V15" s="70">
        <v>1006224</v>
      </c>
      <c r="W15" s="70">
        <v>1017676</v>
      </c>
      <c r="X15" s="34">
        <v>37.16866224617978</v>
      </c>
      <c r="Y15" s="34">
        <v>31.345929352760603</v>
      </c>
      <c r="Z15" s="34">
        <v>34.25729579947019</v>
      </c>
    </row>
    <row r="16" spans="1:26" ht="21">
      <c r="A16" s="29" t="s">
        <v>21</v>
      </c>
      <c r="B16" s="29">
        <v>191</v>
      </c>
      <c r="C16" s="30">
        <v>232</v>
      </c>
      <c r="D16" s="31">
        <v>618919</v>
      </c>
      <c r="E16" s="31">
        <v>623071</v>
      </c>
      <c r="F16" s="32">
        <f t="shared" si="0"/>
        <v>30.86025796590507</v>
      </c>
      <c r="G16" s="33">
        <f t="shared" si="1"/>
        <v>37.23492186283746</v>
      </c>
      <c r="H16" s="32">
        <f t="shared" si="2"/>
        <v>34.047589914371265</v>
      </c>
      <c r="I16" s="42">
        <f t="shared" si="4"/>
        <v>31.047589914371265</v>
      </c>
      <c r="J16" s="42">
        <f t="shared" si="4"/>
        <v>28.047589914371265</v>
      </c>
      <c r="K16" s="42">
        <f t="shared" si="4"/>
        <v>25.047589914371265</v>
      </c>
      <c r="L16" s="42">
        <f t="shared" si="4"/>
        <v>22.047589914371265</v>
      </c>
      <c r="M16" s="42">
        <f t="shared" si="4"/>
        <v>19.047589914371265</v>
      </c>
      <c r="S16" s="35" t="s">
        <v>21</v>
      </c>
      <c r="T16" s="35">
        <v>191</v>
      </c>
      <c r="U16" s="35">
        <v>232</v>
      </c>
      <c r="V16" s="70">
        <v>618919</v>
      </c>
      <c r="W16" s="70">
        <v>623071</v>
      </c>
      <c r="X16" s="34">
        <v>30.86025796590507</v>
      </c>
      <c r="Y16" s="34">
        <v>37.23492186283746</v>
      </c>
      <c r="Z16" s="34">
        <v>34.047589914371265</v>
      </c>
    </row>
    <row r="17" spans="1:26" ht="21">
      <c r="A17" s="29" t="s">
        <v>22</v>
      </c>
      <c r="B17" s="29">
        <v>138</v>
      </c>
      <c r="C17" s="30">
        <v>149</v>
      </c>
      <c r="D17" s="31">
        <v>435372</v>
      </c>
      <c r="E17" s="31">
        <v>441503</v>
      </c>
      <c r="F17" s="32">
        <f t="shared" si="0"/>
        <v>31.69703150409305</v>
      </c>
      <c r="G17" s="33">
        <f t="shared" si="1"/>
        <v>33.74835505081506</v>
      </c>
      <c r="H17" s="32">
        <f t="shared" si="2"/>
        <v>32.722693277454056</v>
      </c>
      <c r="I17" s="42">
        <f t="shared" si="4"/>
        <v>29.722693277454056</v>
      </c>
      <c r="J17" s="42">
        <f t="shared" si="4"/>
        <v>26.722693277454056</v>
      </c>
      <c r="K17" s="42">
        <f t="shared" si="4"/>
        <v>23.722693277454056</v>
      </c>
      <c r="L17" s="42">
        <f t="shared" si="4"/>
        <v>20.722693277454056</v>
      </c>
      <c r="M17" s="42">
        <f t="shared" si="4"/>
        <v>17.722693277454056</v>
      </c>
      <c r="S17" s="35" t="s">
        <v>22</v>
      </c>
      <c r="T17" s="35">
        <v>138</v>
      </c>
      <c r="U17" s="35">
        <v>149</v>
      </c>
      <c r="V17" s="70">
        <v>435372</v>
      </c>
      <c r="W17" s="70">
        <v>441503</v>
      </c>
      <c r="X17" s="34">
        <v>31.69703150409305</v>
      </c>
      <c r="Y17" s="34">
        <v>33.74835505081506</v>
      </c>
      <c r="Z17" s="34">
        <v>32.722693277454056</v>
      </c>
    </row>
    <row r="18" spans="1:26" ht="21">
      <c r="A18" s="29" t="s">
        <v>23</v>
      </c>
      <c r="B18" s="29">
        <v>322</v>
      </c>
      <c r="C18" s="30">
        <v>358</v>
      </c>
      <c r="D18" s="31">
        <v>1072591</v>
      </c>
      <c r="E18" s="31">
        <v>1072516</v>
      </c>
      <c r="F18" s="32">
        <f t="shared" si="0"/>
        <v>30.020762807071847</v>
      </c>
      <c r="G18" s="33">
        <f t="shared" si="1"/>
        <v>33.3794554113878</v>
      </c>
      <c r="H18" s="32">
        <f t="shared" si="2"/>
        <v>31.700109109229825</v>
      </c>
      <c r="I18" s="42">
        <f t="shared" si="4"/>
        <v>28.700109109229825</v>
      </c>
      <c r="J18" s="42">
        <f t="shared" si="4"/>
        <v>25.700109109229825</v>
      </c>
      <c r="K18" s="42">
        <f t="shared" si="4"/>
        <v>22.700109109229825</v>
      </c>
      <c r="L18" s="42">
        <f t="shared" si="4"/>
        <v>19.700109109229825</v>
      </c>
      <c r="M18" s="42">
        <f t="shared" si="4"/>
        <v>16.700109109229825</v>
      </c>
      <c r="S18" s="35" t="s">
        <v>23</v>
      </c>
      <c r="T18" s="35">
        <v>322</v>
      </c>
      <c r="U18" s="35">
        <v>358</v>
      </c>
      <c r="V18" s="70">
        <v>1072591</v>
      </c>
      <c r="W18" s="70">
        <v>1072516</v>
      </c>
      <c r="X18" s="34">
        <v>30.020762807071847</v>
      </c>
      <c r="Y18" s="34">
        <v>33.3794554113878</v>
      </c>
      <c r="Z18" s="34">
        <v>31.700109109229825</v>
      </c>
    </row>
    <row r="19" spans="1:26" ht="21">
      <c r="A19" s="29" t="s">
        <v>24</v>
      </c>
      <c r="B19" s="29">
        <v>157</v>
      </c>
      <c r="C19" s="30">
        <v>166</v>
      </c>
      <c r="D19" s="31">
        <v>515736</v>
      </c>
      <c r="E19" s="31">
        <v>519333</v>
      </c>
      <c r="F19" s="32">
        <f t="shared" si="0"/>
        <v>30.44193153086075</v>
      </c>
      <c r="G19" s="33">
        <f t="shared" si="1"/>
        <v>31.964076998765723</v>
      </c>
      <c r="H19" s="32">
        <f t="shared" si="2"/>
        <v>31.203004264813238</v>
      </c>
      <c r="I19" s="42">
        <f t="shared" si="4"/>
        <v>28.203004264813238</v>
      </c>
      <c r="J19" s="42">
        <f t="shared" si="4"/>
        <v>25.203004264813238</v>
      </c>
      <c r="K19" s="42">
        <f t="shared" si="4"/>
        <v>22.203004264813238</v>
      </c>
      <c r="L19" s="42">
        <f t="shared" si="4"/>
        <v>19.203004264813238</v>
      </c>
      <c r="M19" s="42">
        <f t="shared" si="4"/>
        <v>16.203004264813238</v>
      </c>
      <c r="S19" s="35" t="s">
        <v>24</v>
      </c>
      <c r="T19" s="35">
        <v>157</v>
      </c>
      <c r="U19" s="35">
        <v>166</v>
      </c>
      <c r="V19" s="70">
        <v>515736</v>
      </c>
      <c r="W19" s="70">
        <v>519333</v>
      </c>
      <c r="X19" s="34">
        <v>30.44193153086075</v>
      </c>
      <c r="Y19" s="34">
        <v>31.964076998765723</v>
      </c>
      <c r="Z19" s="34">
        <v>31.203004264813238</v>
      </c>
    </row>
    <row r="20" spans="1:26" ht="21">
      <c r="A20" s="29" t="s">
        <v>25</v>
      </c>
      <c r="B20" s="29">
        <v>266</v>
      </c>
      <c r="C20" s="30">
        <v>255</v>
      </c>
      <c r="D20" s="31">
        <v>845452</v>
      </c>
      <c r="E20" s="31">
        <v>846181</v>
      </c>
      <c r="F20" s="32">
        <f t="shared" si="0"/>
        <v>31.462460317084826</v>
      </c>
      <c r="G20" s="33">
        <f t="shared" si="1"/>
        <v>30.13539656409208</v>
      </c>
      <c r="H20" s="32">
        <f t="shared" si="2"/>
        <v>30.798928440588455</v>
      </c>
      <c r="I20" s="42">
        <f t="shared" si="4"/>
        <v>27.798928440588455</v>
      </c>
      <c r="J20" s="42">
        <f t="shared" si="4"/>
        <v>24.798928440588455</v>
      </c>
      <c r="K20" s="42">
        <f t="shared" si="4"/>
        <v>21.798928440588455</v>
      </c>
      <c r="L20" s="42">
        <f t="shared" si="4"/>
        <v>18.798928440588455</v>
      </c>
      <c r="M20" s="42">
        <f t="shared" si="4"/>
        <v>15.798928440588455</v>
      </c>
      <c r="S20" s="35" t="s">
        <v>25</v>
      </c>
      <c r="T20" s="35">
        <v>266</v>
      </c>
      <c r="U20" s="35">
        <v>255</v>
      </c>
      <c r="V20" s="70">
        <v>845452</v>
      </c>
      <c r="W20" s="70">
        <v>846181</v>
      </c>
      <c r="X20" s="34">
        <v>31.462460317084826</v>
      </c>
      <c r="Y20" s="34">
        <v>30.13539656409208</v>
      </c>
      <c r="Z20" s="34">
        <v>30.798928440588455</v>
      </c>
    </row>
    <row r="21" spans="1:26" ht="21">
      <c r="A21" s="29" t="s">
        <v>26</v>
      </c>
      <c r="B21" s="29">
        <v>124</v>
      </c>
      <c r="C21" s="30">
        <v>163</v>
      </c>
      <c r="D21" s="31">
        <v>465056</v>
      </c>
      <c r="E21" s="31">
        <v>467476</v>
      </c>
      <c r="F21" s="32">
        <f t="shared" si="0"/>
        <v>26.663455583843668</v>
      </c>
      <c r="G21" s="33">
        <f t="shared" si="1"/>
        <v>34.868100180544026</v>
      </c>
      <c r="H21" s="32">
        <f t="shared" si="2"/>
        <v>30.765777882193845</v>
      </c>
      <c r="I21" s="42">
        <f t="shared" si="4"/>
        <v>27.765777882193845</v>
      </c>
      <c r="J21" s="42">
        <f t="shared" si="4"/>
        <v>24.765777882193845</v>
      </c>
      <c r="K21" s="42">
        <f t="shared" si="4"/>
        <v>21.765777882193845</v>
      </c>
      <c r="L21" s="42">
        <f t="shared" si="4"/>
        <v>18.765777882193845</v>
      </c>
      <c r="M21" s="42">
        <f t="shared" si="4"/>
        <v>15.765777882193845</v>
      </c>
      <c r="S21" s="35" t="s">
        <v>26</v>
      </c>
      <c r="T21" s="35">
        <v>124</v>
      </c>
      <c r="U21" s="35">
        <v>163</v>
      </c>
      <c r="V21" s="70">
        <v>465056</v>
      </c>
      <c r="W21" s="70">
        <v>467476</v>
      </c>
      <c r="X21" s="34">
        <v>26.663455583843668</v>
      </c>
      <c r="Y21" s="34">
        <v>34.868100180544026</v>
      </c>
      <c r="Z21" s="34">
        <v>30.765777882193845</v>
      </c>
    </row>
    <row r="22" spans="1:26" ht="21">
      <c r="A22" s="29" t="s">
        <v>27</v>
      </c>
      <c r="B22" s="29">
        <v>92</v>
      </c>
      <c r="C22" s="30">
        <v>112</v>
      </c>
      <c r="D22" s="31">
        <v>334096</v>
      </c>
      <c r="E22" s="31">
        <v>333214</v>
      </c>
      <c r="F22" s="32">
        <f t="shared" si="0"/>
        <v>27.53699535462861</v>
      </c>
      <c r="G22" s="33">
        <f t="shared" si="1"/>
        <v>33.61203310785261</v>
      </c>
      <c r="H22" s="32">
        <f t="shared" si="2"/>
        <v>30.57451423124061</v>
      </c>
      <c r="I22" s="42">
        <f t="shared" si="4"/>
        <v>27.57451423124061</v>
      </c>
      <c r="J22" s="42">
        <f t="shared" si="4"/>
        <v>24.57451423124061</v>
      </c>
      <c r="K22" s="42">
        <f t="shared" si="4"/>
        <v>21.57451423124061</v>
      </c>
      <c r="L22" s="42">
        <f t="shared" si="4"/>
        <v>18.57451423124061</v>
      </c>
      <c r="M22" s="42">
        <f t="shared" si="4"/>
        <v>15.57451423124061</v>
      </c>
      <c r="S22" s="35" t="s">
        <v>27</v>
      </c>
      <c r="T22" s="35">
        <v>92</v>
      </c>
      <c r="U22" s="35">
        <v>112</v>
      </c>
      <c r="V22" s="70">
        <v>334096</v>
      </c>
      <c r="W22" s="70">
        <v>333214</v>
      </c>
      <c r="X22" s="34">
        <v>27.53699535462861</v>
      </c>
      <c r="Y22" s="34">
        <v>33.61203310785261</v>
      </c>
      <c r="Z22" s="34">
        <v>30.57451423124061</v>
      </c>
    </row>
    <row r="23" spans="1:26" ht="21">
      <c r="A23" s="29" t="s">
        <v>28</v>
      </c>
      <c r="B23" s="29">
        <v>792</v>
      </c>
      <c r="C23" s="30">
        <v>783</v>
      </c>
      <c r="D23" s="31">
        <v>2583707</v>
      </c>
      <c r="E23" s="31">
        <v>2593246</v>
      </c>
      <c r="F23" s="32">
        <f t="shared" si="0"/>
        <v>30.653630616784334</v>
      </c>
      <c r="G23" s="33">
        <f t="shared" si="1"/>
        <v>30.193818866393702</v>
      </c>
      <c r="H23" s="32">
        <f t="shared" si="2"/>
        <v>30.42372474158902</v>
      </c>
      <c r="I23" s="42">
        <f t="shared" si="4"/>
        <v>27.42372474158902</v>
      </c>
      <c r="J23" s="42">
        <f t="shared" si="4"/>
        <v>24.42372474158902</v>
      </c>
      <c r="K23" s="42">
        <f t="shared" si="4"/>
        <v>21.42372474158902</v>
      </c>
      <c r="L23" s="42">
        <f t="shared" si="4"/>
        <v>18.42372474158902</v>
      </c>
      <c r="M23" s="42">
        <f t="shared" si="4"/>
        <v>15.42372474158902</v>
      </c>
      <c r="S23" s="35" t="s">
        <v>28</v>
      </c>
      <c r="T23" s="35">
        <v>792</v>
      </c>
      <c r="U23" s="35">
        <v>783</v>
      </c>
      <c r="V23" s="70">
        <v>2583707</v>
      </c>
      <c r="W23" s="70">
        <v>2593246</v>
      </c>
      <c r="X23" s="34">
        <v>30.653630616784334</v>
      </c>
      <c r="Y23" s="34">
        <v>30.193818866393702</v>
      </c>
      <c r="Z23" s="34">
        <v>30.42372474158902</v>
      </c>
    </row>
    <row r="24" spans="1:26" ht="21">
      <c r="A24" s="29" t="s">
        <v>29</v>
      </c>
      <c r="B24" s="29">
        <v>376</v>
      </c>
      <c r="C24" s="30">
        <v>350</v>
      </c>
      <c r="D24" s="31">
        <v>1198438</v>
      </c>
      <c r="E24" s="31">
        <v>1199539</v>
      </c>
      <c r="F24" s="32">
        <f t="shared" si="0"/>
        <v>31.374172047281544</v>
      </c>
      <c r="G24" s="33">
        <f t="shared" si="1"/>
        <v>29.177875833966215</v>
      </c>
      <c r="H24" s="32">
        <f t="shared" si="2"/>
        <v>30.27602394062388</v>
      </c>
      <c r="I24" s="42">
        <f t="shared" si="4"/>
        <v>27.27602394062388</v>
      </c>
      <c r="J24" s="42">
        <f t="shared" si="4"/>
        <v>24.27602394062388</v>
      </c>
      <c r="K24" s="42">
        <f t="shared" si="4"/>
        <v>21.27602394062388</v>
      </c>
      <c r="L24" s="42">
        <f t="shared" si="4"/>
        <v>18.27602394062388</v>
      </c>
      <c r="M24" s="42">
        <f t="shared" si="4"/>
        <v>15.27602394062388</v>
      </c>
      <c r="S24" s="35" t="s">
        <v>29</v>
      </c>
      <c r="T24" s="35">
        <v>376</v>
      </c>
      <c r="U24" s="35">
        <v>350</v>
      </c>
      <c r="V24" s="70">
        <v>1198438</v>
      </c>
      <c r="W24" s="70">
        <v>1199539</v>
      </c>
      <c r="X24" s="34">
        <v>31.374172047281544</v>
      </c>
      <c r="Y24" s="34">
        <v>29.177875833966215</v>
      </c>
      <c r="Z24" s="34">
        <v>30.27602394062388</v>
      </c>
    </row>
    <row r="25" spans="1:26" ht="21">
      <c r="A25" s="11" t="s">
        <v>30</v>
      </c>
      <c r="B25" s="11">
        <v>394</v>
      </c>
      <c r="C25" s="12">
        <v>420</v>
      </c>
      <c r="D25" s="13">
        <v>1362017</v>
      </c>
      <c r="E25" s="13">
        <v>1372792</v>
      </c>
      <c r="F25" s="14">
        <f t="shared" si="0"/>
        <v>28.927685924625024</v>
      </c>
      <c r="G25" s="15">
        <f t="shared" si="1"/>
        <v>30.594583884521473</v>
      </c>
      <c r="H25" s="14">
        <f t="shared" si="2"/>
        <v>29.761134904573247</v>
      </c>
      <c r="I25" s="45">
        <f>H25-2</f>
        <v>27.761134904573247</v>
      </c>
      <c r="J25" s="45">
        <f>I25-2</f>
        <v>25.761134904573247</v>
      </c>
      <c r="K25" s="45">
        <f>J25-2</f>
        <v>23.761134904573247</v>
      </c>
      <c r="L25" s="45">
        <f>K25-2</f>
        <v>21.761134904573247</v>
      </c>
      <c r="M25" s="45">
        <f>L25-2</f>
        <v>19.761134904573247</v>
      </c>
      <c r="S25" s="35" t="s">
        <v>30</v>
      </c>
      <c r="T25" s="35">
        <v>394</v>
      </c>
      <c r="U25" s="35">
        <v>420</v>
      </c>
      <c r="V25" s="70">
        <v>1362017</v>
      </c>
      <c r="W25" s="70">
        <v>1372792</v>
      </c>
      <c r="X25" s="34">
        <v>28.927685924625024</v>
      </c>
      <c r="Y25" s="34">
        <v>30.594583884521473</v>
      </c>
      <c r="Z25" s="34">
        <v>29.761134904573247</v>
      </c>
    </row>
    <row r="26" spans="1:26" ht="21">
      <c r="A26" s="11" t="s">
        <v>31</v>
      </c>
      <c r="B26" s="11">
        <v>62</v>
      </c>
      <c r="C26" s="12">
        <v>63</v>
      </c>
      <c r="D26" s="13">
        <v>214124</v>
      </c>
      <c r="E26" s="13">
        <v>213402</v>
      </c>
      <c r="F26" s="14">
        <f t="shared" si="0"/>
        <v>28.955184846163906</v>
      </c>
      <c r="G26" s="15">
        <f t="shared" si="1"/>
        <v>29.521747687463098</v>
      </c>
      <c r="H26" s="14">
        <f t="shared" si="2"/>
        <v>29.238466266813504</v>
      </c>
      <c r="I26" s="45">
        <f aca="true" t="shared" si="5" ref="I26:M44">H26-2</f>
        <v>27.238466266813504</v>
      </c>
      <c r="J26" s="45">
        <f t="shared" si="5"/>
        <v>25.238466266813504</v>
      </c>
      <c r="K26" s="45">
        <f t="shared" si="5"/>
        <v>23.238466266813504</v>
      </c>
      <c r="L26" s="45">
        <f t="shared" si="5"/>
        <v>21.238466266813504</v>
      </c>
      <c r="M26" s="45">
        <f t="shared" si="5"/>
        <v>19.238466266813504</v>
      </c>
      <c r="S26" s="35" t="s">
        <v>31</v>
      </c>
      <c r="T26" s="35">
        <v>62</v>
      </c>
      <c r="U26" s="35">
        <v>63</v>
      </c>
      <c r="V26" s="70">
        <v>214124</v>
      </c>
      <c r="W26" s="70">
        <v>213402</v>
      </c>
      <c r="X26" s="34">
        <v>28.955184846163906</v>
      </c>
      <c r="Y26" s="34">
        <v>29.521747687463098</v>
      </c>
      <c r="Z26" s="34">
        <v>29.238466266813504</v>
      </c>
    </row>
    <row r="27" spans="1:26" ht="21">
      <c r="A27" s="11" t="s">
        <v>32</v>
      </c>
      <c r="B27" s="11">
        <v>308</v>
      </c>
      <c r="C27" s="12">
        <v>267</v>
      </c>
      <c r="D27" s="13">
        <v>993420</v>
      </c>
      <c r="E27" s="13">
        <v>992255</v>
      </c>
      <c r="F27" s="14">
        <f t="shared" si="0"/>
        <v>31.004006361861045</v>
      </c>
      <c r="G27" s="15">
        <f t="shared" si="1"/>
        <v>26.908405601382707</v>
      </c>
      <c r="H27" s="14">
        <f t="shared" si="2"/>
        <v>28.956205981621878</v>
      </c>
      <c r="I27" s="45">
        <f t="shared" si="5"/>
        <v>26.956205981621878</v>
      </c>
      <c r="J27" s="45">
        <f t="shared" si="5"/>
        <v>24.956205981621878</v>
      </c>
      <c r="K27" s="45">
        <f t="shared" si="5"/>
        <v>22.956205981621878</v>
      </c>
      <c r="L27" s="45">
        <f t="shared" si="5"/>
        <v>20.956205981621878</v>
      </c>
      <c r="M27" s="45">
        <f t="shared" si="5"/>
        <v>18.956205981621878</v>
      </c>
      <c r="S27" s="35" t="s">
        <v>32</v>
      </c>
      <c r="T27" s="35">
        <v>308</v>
      </c>
      <c r="U27" s="35">
        <v>267</v>
      </c>
      <c r="V27" s="70">
        <v>993420</v>
      </c>
      <c r="W27" s="70">
        <v>992255</v>
      </c>
      <c r="X27" s="34">
        <v>31.004006361861045</v>
      </c>
      <c r="Y27" s="34">
        <v>26.908405601382707</v>
      </c>
      <c r="Z27" s="34">
        <v>28.956205981621878</v>
      </c>
    </row>
    <row r="28" spans="1:26" ht="21">
      <c r="A28" s="11" t="s">
        <v>33</v>
      </c>
      <c r="B28" s="11">
        <v>214</v>
      </c>
      <c r="C28" s="12">
        <v>223</v>
      </c>
      <c r="D28" s="13">
        <v>755991</v>
      </c>
      <c r="E28" s="13">
        <v>757093</v>
      </c>
      <c r="F28" s="14">
        <f t="shared" si="0"/>
        <v>28.30721529753661</v>
      </c>
      <c r="G28" s="15">
        <f t="shared" si="1"/>
        <v>29.454769757480257</v>
      </c>
      <c r="H28" s="14">
        <f t="shared" si="2"/>
        <v>28.880992527508432</v>
      </c>
      <c r="I28" s="45">
        <f t="shared" si="5"/>
        <v>26.880992527508432</v>
      </c>
      <c r="J28" s="45">
        <f t="shared" si="5"/>
        <v>24.880992527508432</v>
      </c>
      <c r="K28" s="45">
        <f t="shared" si="5"/>
        <v>22.880992527508432</v>
      </c>
      <c r="L28" s="45">
        <f t="shared" si="5"/>
        <v>20.880992527508432</v>
      </c>
      <c r="M28" s="45">
        <f t="shared" si="5"/>
        <v>18.880992527508432</v>
      </c>
      <c r="S28" s="35" t="s">
        <v>33</v>
      </c>
      <c r="T28" s="35">
        <v>214</v>
      </c>
      <c r="U28" s="35">
        <v>223</v>
      </c>
      <c r="V28" s="70">
        <v>755991</v>
      </c>
      <c r="W28" s="70">
        <v>757093</v>
      </c>
      <c r="X28" s="34">
        <v>28.30721529753661</v>
      </c>
      <c r="Y28" s="34">
        <v>29.454769757480257</v>
      </c>
      <c r="Z28" s="34">
        <v>28.880992527508432</v>
      </c>
    </row>
    <row r="29" spans="1:26" ht="21">
      <c r="A29" s="11" t="s">
        <v>34</v>
      </c>
      <c r="B29" s="11">
        <v>526</v>
      </c>
      <c r="C29" s="12">
        <v>519</v>
      </c>
      <c r="D29" s="13">
        <v>1814573</v>
      </c>
      <c r="E29" s="13">
        <v>1821489</v>
      </c>
      <c r="F29" s="14">
        <f t="shared" si="0"/>
        <v>28.98753591065226</v>
      </c>
      <c r="G29" s="15">
        <f t="shared" si="1"/>
        <v>28.49317234416458</v>
      </c>
      <c r="H29" s="14">
        <f t="shared" si="2"/>
        <v>28.74035412740842</v>
      </c>
      <c r="I29" s="45">
        <f t="shared" si="5"/>
        <v>26.74035412740842</v>
      </c>
      <c r="J29" s="45">
        <f t="shared" si="5"/>
        <v>24.74035412740842</v>
      </c>
      <c r="K29" s="45">
        <f t="shared" si="5"/>
        <v>22.74035412740842</v>
      </c>
      <c r="L29" s="45">
        <f t="shared" si="5"/>
        <v>20.74035412740842</v>
      </c>
      <c r="M29" s="45">
        <f t="shared" si="5"/>
        <v>18.74035412740842</v>
      </c>
      <c r="S29" s="35" t="s">
        <v>34</v>
      </c>
      <c r="T29" s="35">
        <v>526</v>
      </c>
      <c r="U29" s="35">
        <v>519</v>
      </c>
      <c r="V29" s="70">
        <v>1814573</v>
      </c>
      <c r="W29" s="70">
        <v>1821489</v>
      </c>
      <c r="X29" s="34">
        <v>28.98753591065226</v>
      </c>
      <c r="Y29" s="34">
        <v>28.49317234416458</v>
      </c>
      <c r="Z29" s="34">
        <v>28.74035412740842</v>
      </c>
    </row>
    <row r="30" spans="1:26" ht="21">
      <c r="A30" s="11" t="s">
        <v>35</v>
      </c>
      <c r="B30" s="11">
        <v>139</v>
      </c>
      <c r="C30" s="12">
        <v>155</v>
      </c>
      <c r="D30" s="13">
        <v>510299</v>
      </c>
      <c r="E30" s="13">
        <v>512777</v>
      </c>
      <c r="F30" s="14">
        <f t="shared" si="0"/>
        <v>27.238932469003466</v>
      </c>
      <c r="G30" s="15">
        <f t="shared" si="1"/>
        <v>30.227564808874032</v>
      </c>
      <c r="H30" s="14">
        <f t="shared" si="2"/>
        <v>28.733248638938747</v>
      </c>
      <c r="I30" s="45">
        <f t="shared" si="5"/>
        <v>26.733248638938747</v>
      </c>
      <c r="J30" s="45">
        <f t="shared" si="5"/>
        <v>24.733248638938747</v>
      </c>
      <c r="K30" s="45">
        <f t="shared" si="5"/>
        <v>22.733248638938747</v>
      </c>
      <c r="L30" s="45">
        <f t="shared" si="5"/>
        <v>20.733248638938747</v>
      </c>
      <c r="M30" s="45">
        <f t="shared" si="5"/>
        <v>18.733248638938747</v>
      </c>
      <c r="S30" s="35" t="s">
        <v>35</v>
      </c>
      <c r="T30" s="35">
        <v>139</v>
      </c>
      <c r="U30" s="35">
        <v>155</v>
      </c>
      <c r="V30" s="70">
        <v>510299</v>
      </c>
      <c r="W30" s="70">
        <v>512777</v>
      </c>
      <c r="X30" s="34">
        <v>27.238932469003466</v>
      </c>
      <c r="Y30" s="34">
        <v>30.227564808874032</v>
      </c>
      <c r="Z30" s="34">
        <v>28.733248638938747</v>
      </c>
    </row>
    <row r="31" spans="1:26" ht="21">
      <c r="A31" s="11" t="s">
        <v>36</v>
      </c>
      <c r="B31" s="11">
        <v>406</v>
      </c>
      <c r="C31" s="12">
        <v>447</v>
      </c>
      <c r="D31" s="13">
        <v>1524317</v>
      </c>
      <c r="E31" s="13">
        <v>1530479</v>
      </c>
      <c r="F31" s="14">
        <f t="shared" si="0"/>
        <v>26.634879752702357</v>
      </c>
      <c r="G31" s="15">
        <f t="shared" si="1"/>
        <v>29.206542526882107</v>
      </c>
      <c r="H31" s="14">
        <f t="shared" si="2"/>
        <v>27.920711139792232</v>
      </c>
      <c r="I31" s="45">
        <f t="shared" si="5"/>
        <v>25.920711139792232</v>
      </c>
      <c r="J31" s="45">
        <f t="shared" si="5"/>
        <v>23.920711139792232</v>
      </c>
      <c r="K31" s="45">
        <f t="shared" si="5"/>
        <v>21.920711139792232</v>
      </c>
      <c r="L31" s="45">
        <f t="shared" si="5"/>
        <v>19.920711139792232</v>
      </c>
      <c r="M31" s="45">
        <f t="shared" si="5"/>
        <v>17.920711139792232</v>
      </c>
      <c r="S31" s="35" t="s">
        <v>36</v>
      </c>
      <c r="T31" s="35">
        <v>406</v>
      </c>
      <c r="U31" s="35">
        <v>447</v>
      </c>
      <c r="V31" s="70">
        <v>1524317</v>
      </c>
      <c r="W31" s="70">
        <v>1530479</v>
      </c>
      <c r="X31" s="34">
        <v>26.634879752702357</v>
      </c>
      <c r="Y31" s="34">
        <v>29.206542526882107</v>
      </c>
      <c r="Z31" s="34">
        <v>27.920711139792232</v>
      </c>
    </row>
    <row r="32" spans="1:26" ht="21">
      <c r="A32" s="11" t="s">
        <v>37</v>
      </c>
      <c r="B32" s="11">
        <v>232</v>
      </c>
      <c r="C32" s="12">
        <v>233</v>
      </c>
      <c r="D32" s="13">
        <v>840880</v>
      </c>
      <c r="E32" s="13">
        <v>844658</v>
      </c>
      <c r="F32" s="14">
        <f t="shared" si="0"/>
        <v>27.59014365902388</v>
      </c>
      <c r="G32" s="15">
        <f t="shared" si="1"/>
        <v>27.585129129186015</v>
      </c>
      <c r="H32" s="14">
        <f t="shared" si="2"/>
        <v>27.587636394104948</v>
      </c>
      <c r="I32" s="45">
        <f t="shared" si="5"/>
        <v>25.587636394104948</v>
      </c>
      <c r="J32" s="45">
        <f t="shared" si="5"/>
        <v>23.587636394104948</v>
      </c>
      <c r="K32" s="45">
        <f t="shared" si="5"/>
        <v>21.587636394104948</v>
      </c>
      <c r="L32" s="45">
        <f t="shared" si="5"/>
        <v>19.587636394104948</v>
      </c>
      <c r="M32" s="45">
        <f t="shared" si="5"/>
        <v>17.587636394104948</v>
      </c>
      <c r="S32" s="35" t="s">
        <v>37</v>
      </c>
      <c r="T32" s="35">
        <v>232</v>
      </c>
      <c r="U32" s="35">
        <v>233</v>
      </c>
      <c r="V32" s="70">
        <v>840880</v>
      </c>
      <c r="W32" s="70">
        <v>844658</v>
      </c>
      <c r="X32" s="34">
        <v>27.59014365902388</v>
      </c>
      <c r="Y32" s="34">
        <v>27.585129129186015</v>
      </c>
      <c r="Z32" s="34">
        <v>27.587636394104948</v>
      </c>
    </row>
    <row r="33" spans="1:26" ht="21">
      <c r="A33" s="11" t="s">
        <v>38</v>
      </c>
      <c r="B33" s="11">
        <v>224</v>
      </c>
      <c r="C33" s="12">
        <v>180</v>
      </c>
      <c r="D33" s="13">
        <v>759742</v>
      </c>
      <c r="E33" s="13">
        <v>757173</v>
      </c>
      <c r="F33" s="14">
        <f t="shared" si="0"/>
        <v>29.48369314846356</v>
      </c>
      <c r="G33" s="15">
        <f t="shared" si="1"/>
        <v>23.772638485524443</v>
      </c>
      <c r="H33" s="14">
        <f t="shared" si="2"/>
        <v>26.628165816994</v>
      </c>
      <c r="I33" s="45">
        <f t="shared" si="5"/>
        <v>24.628165816994</v>
      </c>
      <c r="J33" s="45">
        <f t="shared" si="5"/>
        <v>22.628165816994</v>
      </c>
      <c r="K33" s="45">
        <f t="shared" si="5"/>
        <v>20.628165816994</v>
      </c>
      <c r="L33" s="45">
        <f t="shared" si="5"/>
        <v>18.628165816994</v>
      </c>
      <c r="M33" s="45">
        <f t="shared" si="5"/>
        <v>16.628165816994</v>
      </c>
      <c r="S33" s="35" t="s">
        <v>38</v>
      </c>
      <c r="T33" s="35">
        <v>224</v>
      </c>
      <c r="U33" s="35">
        <v>180</v>
      </c>
      <c r="V33" s="70">
        <v>759742</v>
      </c>
      <c r="W33" s="70">
        <v>757173</v>
      </c>
      <c r="X33" s="34">
        <v>29.48369314846356</v>
      </c>
      <c r="Y33" s="34">
        <v>23.772638485524443</v>
      </c>
      <c r="Z33" s="34">
        <v>26.628165816994</v>
      </c>
    </row>
    <row r="34" spans="1:26" ht="21">
      <c r="A34" s="11" t="s">
        <v>39</v>
      </c>
      <c r="B34" s="11">
        <v>468</v>
      </c>
      <c r="C34" s="12">
        <v>463</v>
      </c>
      <c r="D34" s="13">
        <v>1766834</v>
      </c>
      <c r="E34" s="13">
        <v>1770441</v>
      </c>
      <c r="F34" s="14">
        <f t="shared" si="0"/>
        <v>26.488057168924755</v>
      </c>
      <c r="G34" s="15">
        <f t="shared" si="1"/>
        <v>26.151676333749613</v>
      </c>
      <c r="H34" s="14">
        <f t="shared" si="2"/>
        <v>26.319866751337184</v>
      </c>
      <c r="I34" s="45">
        <f t="shared" si="5"/>
        <v>24.319866751337184</v>
      </c>
      <c r="J34" s="45">
        <f t="shared" si="5"/>
        <v>22.319866751337184</v>
      </c>
      <c r="K34" s="45">
        <f t="shared" si="5"/>
        <v>20.319866751337184</v>
      </c>
      <c r="L34" s="45">
        <f t="shared" si="5"/>
        <v>18.319866751337184</v>
      </c>
      <c r="M34" s="45">
        <f t="shared" si="5"/>
        <v>16.319866751337184</v>
      </c>
      <c r="S34" s="35" t="s">
        <v>39</v>
      </c>
      <c r="T34" s="35">
        <v>468</v>
      </c>
      <c r="U34" s="35">
        <v>463</v>
      </c>
      <c r="V34" s="70">
        <v>1766834</v>
      </c>
      <c r="W34" s="70">
        <v>1770441</v>
      </c>
      <c r="X34" s="34">
        <v>26.488057168924755</v>
      </c>
      <c r="Y34" s="34">
        <v>26.151676333749613</v>
      </c>
      <c r="Z34" s="34">
        <v>26.319866751337184</v>
      </c>
    </row>
    <row r="35" spans="1:26" ht="21">
      <c r="A35" s="11" t="s">
        <v>40</v>
      </c>
      <c r="B35" s="11">
        <v>198</v>
      </c>
      <c r="C35" s="12">
        <v>176</v>
      </c>
      <c r="D35" s="13">
        <v>726551</v>
      </c>
      <c r="E35" s="13">
        <v>726782</v>
      </c>
      <c r="F35" s="14">
        <f t="shared" si="0"/>
        <v>27.252044247410023</v>
      </c>
      <c r="G35" s="15">
        <f t="shared" si="1"/>
        <v>24.2163399753984</v>
      </c>
      <c r="H35" s="14">
        <f t="shared" si="2"/>
        <v>25.734192111404212</v>
      </c>
      <c r="I35" s="45">
        <f t="shared" si="5"/>
        <v>23.734192111404212</v>
      </c>
      <c r="J35" s="45">
        <f t="shared" si="5"/>
        <v>21.734192111404212</v>
      </c>
      <c r="K35" s="45">
        <f t="shared" si="5"/>
        <v>19.734192111404212</v>
      </c>
      <c r="L35" s="45">
        <f t="shared" si="5"/>
        <v>17.734192111404212</v>
      </c>
      <c r="M35" s="45">
        <f t="shared" si="5"/>
        <v>15.734192111404212</v>
      </c>
      <c r="S35" s="35" t="s">
        <v>40</v>
      </c>
      <c r="T35" s="35">
        <v>198</v>
      </c>
      <c r="U35" s="35">
        <v>176</v>
      </c>
      <c r="V35" s="70">
        <v>726551</v>
      </c>
      <c r="W35" s="70">
        <v>726782</v>
      </c>
      <c r="X35" s="34">
        <v>27.252044247410023</v>
      </c>
      <c r="Y35" s="34">
        <v>24.2163399753984</v>
      </c>
      <c r="Z35" s="34">
        <v>25.734192111404212</v>
      </c>
    </row>
    <row r="36" spans="1:26" ht="21">
      <c r="A36" s="11" t="s">
        <v>41</v>
      </c>
      <c r="B36" s="11">
        <v>67</v>
      </c>
      <c r="C36" s="12">
        <v>44</v>
      </c>
      <c r="D36" s="13">
        <v>221467</v>
      </c>
      <c r="E36" s="13">
        <v>222434</v>
      </c>
      <c r="F36" s="14">
        <f t="shared" si="0"/>
        <v>30.25281418902139</v>
      </c>
      <c r="G36" s="15">
        <f t="shared" si="1"/>
        <v>19.78114856541716</v>
      </c>
      <c r="H36" s="14">
        <f t="shared" si="2"/>
        <v>25.016981377219274</v>
      </c>
      <c r="I36" s="45">
        <f t="shared" si="5"/>
        <v>23.016981377219274</v>
      </c>
      <c r="J36" s="45">
        <f t="shared" si="5"/>
        <v>21.016981377219274</v>
      </c>
      <c r="K36" s="45">
        <f t="shared" si="5"/>
        <v>19.016981377219274</v>
      </c>
      <c r="L36" s="45">
        <f t="shared" si="5"/>
        <v>17.016981377219274</v>
      </c>
      <c r="M36" s="45">
        <f t="shared" si="5"/>
        <v>15.016981377219274</v>
      </c>
      <c r="S36" s="35" t="s">
        <v>41</v>
      </c>
      <c r="T36" s="35">
        <v>67</v>
      </c>
      <c r="U36" s="35">
        <v>44</v>
      </c>
      <c r="V36" s="70">
        <v>221467</v>
      </c>
      <c r="W36" s="70">
        <v>222434</v>
      </c>
      <c r="X36" s="34">
        <v>30.25281418902139</v>
      </c>
      <c r="Y36" s="34">
        <v>19.78114856541716</v>
      </c>
      <c r="Z36" s="34">
        <v>25.016981377219274</v>
      </c>
    </row>
    <row r="37" spans="1:26" ht="21">
      <c r="A37" s="11" t="s">
        <v>42</v>
      </c>
      <c r="B37" s="11">
        <v>90</v>
      </c>
      <c r="C37" s="12">
        <v>108</v>
      </c>
      <c r="D37" s="13">
        <v>404257</v>
      </c>
      <c r="E37" s="13">
        <v>404313</v>
      </c>
      <c r="F37" s="14">
        <f t="shared" si="0"/>
        <v>22.263065327254694</v>
      </c>
      <c r="G37" s="15">
        <f t="shared" si="1"/>
        <v>26.711978096177962</v>
      </c>
      <c r="H37" s="14">
        <f t="shared" si="2"/>
        <v>24.487521711716326</v>
      </c>
      <c r="I37" s="45">
        <f t="shared" si="5"/>
        <v>22.487521711716326</v>
      </c>
      <c r="J37" s="45">
        <f t="shared" si="5"/>
        <v>20.487521711716326</v>
      </c>
      <c r="K37" s="45">
        <f t="shared" si="5"/>
        <v>18.487521711716326</v>
      </c>
      <c r="L37" s="45">
        <f t="shared" si="5"/>
        <v>16.487521711716326</v>
      </c>
      <c r="M37" s="45">
        <f t="shared" si="5"/>
        <v>14.487521711716326</v>
      </c>
      <c r="S37" s="35" t="s">
        <v>42</v>
      </c>
      <c r="T37" s="35">
        <v>90</v>
      </c>
      <c r="U37" s="35">
        <v>108</v>
      </c>
      <c r="V37" s="70">
        <v>404257</v>
      </c>
      <c r="W37" s="70">
        <v>404313</v>
      </c>
      <c r="X37" s="34">
        <v>22.263065327254694</v>
      </c>
      <c r="Y37" s="34">
        <v>26.711978096177962</v>
      </c>
      <c r="Z37" s="34">
        <v>24.487521711716326</v>
      </c>
    </row>
    <row r="38" spans="1:26" ht="21">
      <c r="A38" s="11" t="s">
        <v>43</v>
      </c>
      <c r="B38" s="11">
        <v>220</v>
      </c>
      <c r="C38" s="12">
        <v>165</v>
      </c>
      <c r="D38" s="13">
        <v>784875</v>
      </c>
      <c r="E38" s="13">
        <v>790581</v>
      </c>
      <c r="F38" s="14">
        <f t="shared" si="0"/>
        <v>28.029941073419334</v>
      </c>
      <c r="G38" s="15">
        <f t="shared" si="1"/>
        <v>20.870726718704347</v>
      </c>
      <c r="H38" s="14">
        <f t="shared" si="2"/>
        <v>24.450333896061842</v>
      </c>
      <c r="I38" s="45">
        <f t="shared" si="5"/>
        <v>22.450333896061842</v>
      </c>
      <c r="J38" s="45">
        <f t="shared" si="5"/>
        <v>20.450333896061842</v>
      </c>
      <c r="K38" s="45">
        <f t="shared" si="5"/>
        <v>18.450333896061842</v>
      </c>
      <c r="L38" s="45">
        <f t="shared" si="5"/>
        <v>16.450333896061842</v>
      </c>
      <c r="M38" s="45">
        <f t="shared" si="5"/>
        <v>14.450333896061842</v>
      </c>
      <c r="S38" s="35" t="s">
        <v>43</v>
      </c>
      <c r="T38" s="35">
        <v>220</v>
      </c>
      <c r="U38" s="35">
        <v>165</v>
      </c>
      <c r="V38" s="70">
        <v>784875</v>
      </c>
      <c r="W38" s="70">
        <v>790581</v>
      </c>
      <c r="X38" s="34">
        <v>28.029941073419334</v>
      </c>
      <c r="Y38" s="34">
        <v>20.870726718704347</v>
      </c>
      <c r="Z38" s="34">
        <v>24.450333896061842</v>
      </c>
    </row>
    <row r="39" spans="1:26" ht="21">
      <c r="A39" s="11" t="s">
        <v>44</v>
      </c>
      <c r="B39" s="11">
        <v>384</v>
      </c>
      <c r="C39" s="12">
        <v>379</v>
      </c>
      <c r="D39" s="13">
        <v>1643312</v>
      </c>
      <c r="E39" s="13">
        <v>1650893</v>
      </c>
      <c r="F39" s="14">
        <f t="shared" si="0"/>
        <v>23.367443309608888</v>
      </c>
      <c r="G39" s="15">
        <f t="shared" si="1"/>
        <v>22.957272215703863</v>
      </c>
      <c r="H39" s="14">
        <f t="shared" si="2"/>
        <v>23.162357762656377</v>
      </c>
      <c r="I39" s="45">
        <f t="shared" si="5"/>
        <v>21.162357762656377</v>
      </c>
      <c r="J39" s="45">
        <f t="shared" si="5"/>
        <v>19.162357762656377</v>
      </c>
      <c r="K39" s="45">
        <f t="shared" si="5"/>
        <v>17.162357762656377</v>
      </c>
      <c r="L39" s="45">
        <f t="shared" si="5"/>
        <v>15.162357762656377</v>
      </c>
      <c r="M39" s="45">
        <f t="shared" si="5"/>
        <v>13.162357762656377</v>
      </c>
      <c r="S39" s="35" t="s">
        <v>44</v>
      </c>
      <c r="T39" s="35">
        <v>384</v>
      </c>
      <c r="U39" s="35">
        <v>379</v>
      </c>
      <c r="V39" s="70">
        <v>1643312</v>
      </c>
      <c r="W39" s="70">
        <v>1650893</v>
      </c>
      <c r="X39" s="34">
        <v>23.367443309608888</v>
      </c>
      <c r="Y39" s="34">
        <v>22.957272215703863</v>
      </c>
      <c r="Z39" s="34">
        <v>23.162357762656377</v>
      </c>
    </row>
    <row r="40" spans="1:26" ht="21">
      <c r="A40" s="11" t="s">
        <v>45</v>
      </c>
      <c r="B40" s="11">
        <v>116</v>
      </c>
      <c r="C40" s="12">
        <v>109</v>
      </c>
      <c r="D40" s="13">
        <v>486388</v>
      </c>
      <c r="E40" s="13">
        <v>487296</v>
      </c>
      <c r="F40" s="14">
        <f t="shared" si="0"/>
        <v>23.849272597185784</v>
      </c>
      <c r="G40" s="15">
        <f t="shared" si="1"/>
        <v>22.368334646703442</v>
      </c>
      <c r="H40" s="14">
        <f t="shared" si="2"/>
        <v>23.108803621944613</v>
      </c>
      <c r="I40" s="45">
        <f t="shared" si="5"/>
        <v>21.108803621944613</v>
      </c>
      <c r="J40" s="45">
        <f t="shared" si="5"/>
        <v>19.108803621944613</v>
      </c>
      <c r="K40" s="45">
        <f t="shared" si="5"/>
        <v>17.108803621944613</v>
      </c>
      <c r="L40" s="45">
        <f t="shared" si="5"/>
        <v>15.108803621944613</v>
      </c>
      <c r="M40" s="45">
        <f t="shared" si="5"/>
        <v>13.108803621944613</v>
      </c>
      <c r="S40" s="35" t="s">
        <v>45</v>
      </c>
      <c r="T40" s="35">
        <v>116</v>
      </c>
      <c r="U40" s="35">
        <v>109</v>
      </c>
      <c r="V40" s="70">
        <v>486388</v>
      </c>
      <c r="W40" s="70">
        <v>487296</v>
      </c>
      <c r="X40" s="34">
        <v>23.849272597185784</v>
      </c>
      <c r="Y40" s="34">
        <v>22.368334646703442</v>
      </c>
      <c r="Z40" s="34">
        <v>23.108803621944613</v>
      </c>
    </row>
    <row r="41" spans="1:26" ht="21">
      <c r="A41" s="11" t="s">
        <v>46</v>
      </c>
      <c r="B41" s="11">
        <v>122</v>
      </c>
      <c r="C41" s="12">
        <v>126</v>
      </c>
      <c r="D41" s="13">
        <v>544848</v>
      </c>
      <c r="E41" s="13">
        <v>546969</v>
      </c>
      <c r="F41" s="14">
        <f t="shared" si="0"/>
        <v>22.391566088156697</v>
      </c>
      <c r="G41" s="15">
        <f t="shared" si="1"/>
        <v>23.03604043373573</v>
      </c>
      <c r="H41" s="14">
        <f t="shared" si="2"/>
        <v>22.713803260946214</v>
      </c>
      <c r="I41" s="45">
        <f t="shared" si="5"/>
        <v>20.713803260946214</v>
      </c>
      <c r="J41" s="45">
        <f t="shared" si="5"/>
        <v>18.713803260946214</v>
      </c>
      <c r="K41" s="45">
        <f t="shared" si="5"/>
        <v>16.713803260946214</v>
      </c>
      <c r="L41" s="45">
        <f t="shared" si="5"/>
        <v>14.713803260946214</v>
      </c>
      <c r="M41" s="45">
        <f t="shared" si="5"/>
        <v>12.713803260946214</v>
      </c>
      <c r="S41" s="35" t="s">
        <v>46</v>
      </c>
      <c r="T41" s="35">
        <v>122</v>
      </c>
      <c r="U41" s="35">
        <v>126</v>
      </c>
      <c r="V41" s="70">
        <v>544848</v>
      </c>
      <c r="W41" s="70">
        <v>546969</v>
      </c>
      <c r="X41" s="34">
        <v>22.391566088156697</v>
      </c>
      <c r="Y41" s="34">
        <v>23.03604043373573</v>
      </c>
      <c r="Z41" s="34">
        <v>22.713803260946214</v>
      </c>
    </row>
    <row r="42" spans="1:26" ht="21">
      <c r="A42" s="11" t="s">
        <v>47</v>
      </c>
      <c r="B42" s="11">
        <v>175</v>
      </c>
      <c r="C42" s="12">
        <v>201</v>
      </c>
      <c r="D42" s="13">
        <v>839345</v>
      </c>
      <c r="E42" s="13">
        <v>838591</v>
      </c>
      <c r="F42" s="14">
        <f t="shared" si="0"/>
        <v>20.849591050164115</v>
      </c>
      <c r="G42" s="15">
        <f t="shared" si="1"/>
        <v>23.96877619721652</v>
      </c>
      <c r="H42" s="14">
        <f t="shared" si="2"/>
        <v>22.409183623690318</v>
      </c>
      <c r="I42" s="45">
        <f t="shared" si="5"/>
        <v>20.409183623690318</v>
      </c>
      <c r="J42" s="45">
        <f t="shared" si="5"/>
        <v>18.409183623690318</v>
      </c>
      <c r="K42" s="45">
        <f t="shared" si="5"/>
        <v>16.409183623690318</v>
      </c>
      <c r="L42" s="45">
        <f t="shared" si="5"/>
        <v>14.409183623690318</v>
      </c>
      <c r="M42" s="45">
        <f t="shared" si="5"/>
        <v>12.409183623690318</v>
      </c>
      <c r="S42" s="35" t="s">
        <v>47</v>
      </c>
      <c r="T42" s="35">
        <v>175</v>
      </c>
      <c r="U42" s="35">
        <v>201</v>
      </c>
      <c r="V42" s="70">
        <v>839345</v>
      </c>
      <c r="W42" s="70">
        <v>838591</v>
      </c>
      <c r="X42" s="34">
        <v>20.849591050164115</v>
      </c>
      <c r="Y42" s="34">
        <v>23.96877619721652</v>
      </c>
      <c r="Z42" s="34">
        <v>22.409183623690318</v>
      </c>
    </row>
    <row r="43" spans="1:26" ht="21">
      <c r="A43" s="11" t="s">
        <v>48</v>
      </c>
      <c r="B43" s="11">
        <v>121</v>
      </c>
      <c r="C43" s="12">
        <v>83</v>
      </c>
      <c r="D43" s="13">
        <v>459753</v>
      </c>
      <c r="E43" s="13">
        <v>458178</v>
      </c>
      <c r="F43" s="14">
        <f t="shared" si="0"/>
        <v>26.318479705407032</v>
      </c>
      <c r="G43" s="15">
        <f t="shared" si="1"/>
        <v>18.115230325332075</v>
      </c>
      <c r="H43" s="14">
        <f t="shared" si="2"/>
        <v>22.216855015369553</v>
      </c>
      <c r="I43" s="45">
        <f t="shared" si="5"/>
        <v>20.216855015369553</v>
      </c>
      <c r="J43" s="45">
        <f t="shared" si="5"/>
        <v>18.216855015369553</v>
      </c>
      <c r="K43" s="45">
        <f t="shared" si="5"/>
        <v>16.216855015369553</v>
      </c>
      <c r="L43" s="45">
        <f t="shared" si="5"/>
        <v>14.216855015369553</v>
      </c>
      <c r="M43" s="45">
        <f t="shared" si="5"/>
        <v>12.216855015369553</v>
      </c>
      <c r="S43" s="35" t="s">
        <v>48</v>
      </c>
      <c r="T43" s="35">
        <v>121</v>
      </c>
      <c r="U43" s="35">
        <v>83</v>
      </c>
      <c r="V43" s="70">
        <v>459753</v>
      </c>
      <c r="W43" s="70">
        <v>458178</v>
      </c>
      <c r="X43" s="34">
        <v>26.318479705407032</v>
      </c>
      <c r="Y43" s="34">
        <v>18.115230325332075</v>
      </c>
      <c r="Z43" s="34">
        <v>22.216855015369553</v>
      </c>
    </row>
    <row r="44" spans="1:26" ht="21">
      <c r="A44" s="11" t="s">
        <v>49</v>
      </c>
      <c r="B44" s="11">
        <v>68</v>
      </c>
      <c r="C44" s="12">
        <v>57</v>
      </c>
      <c r="D44" s="13">
        <v>284516</v>
      </c>
      <c r="E44" s="13">
        <v>283972</v>
      </c>
      <c r="F44" s="14">
        <f t="shared" si="0"/>
        <v>23.900237596479634</v>
      </c>
      <c r="G44" s="15">
        <f t="shared" si="1"/>
        <v>20.07240150437367</v>
      </c>
      <c r="H44" s="14">
        <f t="shared" si="2"/>
        <v>21.98631955042665</v>
      </c>
      <c r="I44" s="45">
        <f t="shared" si="5"/>
        <v>19.98631955042665</v>
      </c>
      <c r="J44" s="45">
        <f t="shared" si="5"/>
        <v>17.98631955042665</v>
      </c>
      <c r="K44" s="45">
        <f t="shared" si="5"/>
        <v>15.98631955042665</v>
      </c>
      <c r="L44" s="45">
        <f t="shared" si="5"/>
        <v>13.98631955042665</v>
      </c>
      <c r="M44" s="45">
        <f t="shared" si="5"/>
        <v>11.98631955042665</v>
      </c>
      <c r="S44" s="35" t="s">
        <v>49</v>
      </c>
      <c r="T44" s="35">
        <v>68</v>
      </c>
      <c r="U44" s="35">
        <v>57</v>
      </c>
      <c r="V44" s="70">
        <v>284516</v>
      </c>
      <c r="W44" s="70">
        <v>283972</v>
      </c>
      <c r="X44" s="34">
        <v>23.900237596479634</v>
      </c>
      <c r="Y44" s="34">
        <v>20.07240150437367</v>
      </c>
      <c r="Z44" s="34">
        <v>21.98631955042665</v>
      </c>
    </row>
    <row r="45" spans="1:26" ht="26.25">
      <c r="A45" s="77" t="s">
        <v>50</v>
      </c>
      <c r="B45" s="78"/>
      <c r="C45" s="78"/>
      <c r="D45" s="78"/>
      <c r="E45" s="79"/>
      <c r="F45" s="16">
        <v>21.864708946570538</v>
      </c>
      <c r="G45" s="17">
        <v>21.876140030636556</v>
      </c>
      <c r="H45" s="16">
        <v>21.870424488603547</v>
      </c>
      <c r="I45" s="34"/>
      <c r="J45" s="34"/>
      <c r="K45" s="35"/>
      <c r="L45" s="35"/>
      <c r="M45" s="35"/>
      <c r="S45" s="74" t="s">
        <v>50</v>
      </c>
      <c r="T45" s="74"/>
      <c r="U45" s="74"/>
      <c r="V45" s="75"/>
      <c r="W45" s="75"/>
      <c r="X45" s="76">
        <v>21.864708946570538</v>
      </c>
      <c r="Y45" s="76">
        <v>21.876140030636556</v>
      </c>
      <c r="Z45" s="76">
        <v>21.870424488603547</v>
      </c>
    </row>
    <row r="46" spans="1:26" ht="21">
      <c r="A46" s="18" t="s">
        <v>51</v>
      </c>
      <c r="B46" s="18">
        <v>73</v>
      </c>
      <c r="C46" s="19">
        <v>70</v>
      </c>
      <c r="D46" s="20">
        <v>327997</v>
      </c>
      <c r="E46" s="20">
        <v>328492</v>
      </c>
      <c r="F46" s="21">
        <f aca="true" t="shared" si="6" ref="F46:F81">B46*100000/D46</f>
        <v>22.25630112470541</v>
      </c>
      <c r="G46" s="22">
        <f aca="true" t="shared" si="7" ref="G46:G81">C46*100000/E46</f>
        <v>21.309499165885317</v>
      </c>
      <c r="H46" s="21">
        <f aca="true" t="shared" si="8" ref="H46:H81">(F46+G46)/2</f>
        <v>21.782900145295365</v>
      </c>
      <c r="I46" s="46">
        <f aca="true" t="shared" si="9" ref="I46:M55">H46-1.5</f>
        <v>20.282900145295365</v>
      </c>
      <c r="J46" s="46">
        <f t="shared" si="9"/>
        <v>18.782900145295365</v>
      </c>
      <c r="K46" s="46">
        <f t="shared" si="9"/>
        <v>17.282900145295365</v>
      </c>
      <c r="L46" s="46">
        <f t="shared" si="9"/>
        <v>15.782900145295365</v>
      </c>
      <c r="M46" s="46">
        <f t="shared" si="9"/>
        <v>14.282900145295365</v>
      </c>
      <c r="S46" s="35" t="s">
        <v>51</v>
      </c>
      <c r="T46" s="35">
        <v>73</v>
      </c>
      <c r="U46" s="35">
        <v>70</v>
      </c>
      <c r="V46" s="70">
        <v>327997</v>
      </c>
      <c r="W46" s="70">
        <v>328492</v>
      </c>
      <c r="X46" s="34">
        <v>22.25630112470541</v>
      </c>
      <c r="Y46" s="34">
        <v>21.309499165885317</v>
      </c>
      <c r="Z46" s="34">
        <v>21.782900145295365</v>
      </c>
    </row>
    <row r="47" spans="1:26" ht="21">
      <c r="A47" s="18" t="s">
        <v>52</v>
      </c>
      <c r="B47" s="18">
        <v>126</v>
      </c>
      <c r="C47" s="19">
        <v>106</v>
      </c>
      <c r="D47" s="20">
        <v>551189</v>
      </c>
      <c r="E47" s="20">
        <v>549541</v>
      </c>
      <c r="F47" s="21">
        <f t="shared" si="6"/>
        <v>22.859672453550417</v>
      </c>
      <c r="G47" s="22">
        <f t="shared" si="7"/>
        <v>19.288824673682218</v>
      </c>
      <c r="H47" s="21">
        <f t="shared" si="8"/>
        <v>21.074248563616315</v>
      </c>
      <c r="I47" s="46">
        <f t="shared" si="9"/>
        <v>19.574248563616315</v>
      </c>
      <c r="J47" s="46">
        <f t="shared" si="9"/>
        <v>18.074248563616315</v>
      </c>
      <c r="K47" s="46">
        <f t="shared" si="9"/>
        <v>16.574248563616315</v>
      </c>
      <c r="L47" s="46">
        <f t="shared" si="9"/>
        <v>15.074248563616315</v>
      </c>
      <c r="M47" s="46">
        <f t="shared" si="9"/>
        <v>13.574248563616315</v>
      </c>
      <c r="S47" s="35" t="s">
        <v>52</v>
      </c>
      <c r="T47" s="35">
        <v>126</v>
      </c>
      <c r="U47" s="35">
        <v>106</v>
      </c>
      <c r="V47" s="70">
        <v>551189</v>
      </c>
      <c r="W47" s="70">
        <v>549541</v>
      </c>
      <c r="X47" s="34">
        <v>22.859672453550417</v>
      </c>
      <c r="Y47" s="34">
        <v>19.288824673682218</v>
      </c>
      <c r="Z47" s="34">
        <v>21.074248563616315</v>
      </c>
    </row>
    <row r="48" spans="1:26" ht="21">
      <c r="A48" s="18" t="s">
        <v>53</v>
      </c>
      <c r="B48" s="18">
        <v>109</v>
      </c>
      <c r="C48" s="19">
        <v>136</v>
      </c>
      <c r="D48" s="20">
        <v>601642</v>
      </c>
      <c r="E48" s="20">
        <v>602053</v>
      </c>
      <c r="F48" s="21">
        <f t="shared" si="6"/>
        <v>18.117086240654743</v>
      </c>
      <c r="G48" s="22">
        <f t="shared" si="7"/>
        <v>22.58937336081707</v>
      </c>
      <c r="H48" s="21">
        <f t="shared" si="8"/>
        <v>20.353229800735907</v>
      </c>
      <c r="I48" s="46">
        <f t="shared" si="9"/>
        <v>18.853229800735907</v>
      </c>
      <c r="J48" s="46">
        <f t="shared" si="9"/>
        <v>17.353229800735907</v>
      </c>
      <c r="K48" s="46">
        <f t="shared" si="9"/>
        <v>15.853229800735907</v>
      </c>
      <c r="L48" s="46">
        <f t="shared" si="9"/>
        <v>14.353229800735907</v>
      </c>
      <c r="M48" s="46">
        <f t="shared" si="9"/>
        <v>12.853229800735907</v>
      </c>
      <c r="S48" s="35" t="s">
        <v>53</v>
      </c>
      <c r="T48" s="35">
        <v>109</v>
      </c>
      <c r="U48" s="35">
        <v>136</v>
      </c>
      <c r="V48" s="70">
        <v>601642</v>
      </c>
      <c r="W48" s="70">
        <v>602053</v>
      </c>
      <c r="X48" s="34">
        <v>18.117086240654743</v>
      </c>
      <c r="Y48" s="34">
        <v>22.58937336081707</v>
      </c>
      <c r="Z48" s="34">
        <v>20.353229800735907</v>
      </c>
    </row>
    <row r="49" spans="1:26" ht="21">
      <c r="A49" s="18" t="s">
        <v>54</v>
      </c>
      <c r="B49" s="18">
        <v>46</v>
      </c>
      <c r="C49" s="19">
        <v>57</v>
      </c>
      <c r="D49" s="20">
        <v>254022</v>
      </c>
      <c r="E49" s="20">
        <v>256212</v>
      </c>
      <c r="F49" s="21">
        <f t="shared" si="6"/>
        <v>18.108667753186733</v>
      </c>
      <c r="G49" s="22">
        <f t="shared" si="7"/>
        <v>22.247201536227813</v>
      </c>
      <c r="H49" s="21">
        <f t="shared" si="8"/>
        <v>20.17793464470727</v>
      </c>
      <c r="I49" s="46">
        <f t="shared" si="9"/>
        <v>18.67793464470727</v>
      </c>
      <c r="J49" s="46">
        <f t="shared" si="9"/>
        <v>17.17793464470727</v>
      </c>
      <c r="K49" s="46">
        <f t="shared" si="9"/>
        <v>15.677934644707271</v>
      </c>
      <c r="L49" s="46">
        <f t="shared" si="9"/>
        <v>14.177934644707271</v>
      </c>
      <c r="M49" s="46">
        <f t="shared" si="9"/>
        <v>12.677934644707271</v>
      </c>
      <c r="S49" s="35" t="s">
        <v>54</v>
      </c>
      <c r="T49" s="35">
        <v>46</v>
      </c>
      <c r="U49" s="35">
        <v>57</v>
      </c>
      <c r="V49" s="70">
        <v>254022</v>
      </c>
      <c r="W49" s="70">
        <v>256212</v>
      </c>
      <c r="X49" s="34">
        <v>18.108667753186733</v>
      </c>
      <c r="Y49" s="34">
        <v>22.247201536227813</v>
      </c>
      <c r="Z49" s="34">
        <v>20.17793464470727</v>
      </c>
    </row>
    <row r="50" spans="1:26" ht="21">
      <c r="A50" s="18" t="s">
        <v>55</v>
      </c>
      <c r="B50" s="18">
        <v>96</v>
      </c>
      <c r="C50" s="19">
        <v>87</v>
      </c>
      <c r="D50" s="20">
        <v>461829</v>
      </c>
      <c r="E50" s="20">
        <v>461167</v>
      </c>
      <c r="F50" s="21">
        <f t="shared" si="6"/>
        <v>20.78691463723586</v>
      </c>
      <c r="G50" s="22">
        <f t="shared" si="7"/>
        <v>18.865183328382127</v>
      </c>
      <c r="H50" s="21">
        <f t="shared" si="8"/>
        <v>19.82604898280899</v>
      </c>
      <c r="I50" s="46">
        <f t="shared" si="9"/>
        <v>18.32604898280899</v>
      </c>
      <c r="J50" s="46">
        <f t="shared" si="9"/>
        <v>16.82604898280899</v>
      </c>
      <c r="K50" s="46">
        <f t="shared" si="9"/>
        <v>15.326048982808992</v>
      </c>
      <c r="L50" s="46">
        <f t="shared" si="9"/>
        <v>13.826048982808992</v>
      </c>
      <c r="M50" s="46">
        <f t="shared" si="9"/>
        <v>12.326048982808992</v>
      </c>
      <c r="S50" s="35" t="s">
        <v>55</v>
      </c>
      <c r="T50" s="35">
        <v>96</v>
      </c>
      <c r="U50" s="35">
        <v>87</v>
      </c>
      <c r="V50" s="70">
        <v>461829</v>
      </c>
      <c r="W50" s="70">
        <v>461167</v>
      </c>
      <c r="X50" s="34">
        <v>20.78691463723586</v>
      </c>
      <c r="Y50" s="34">
        <v>18.865183328382127</v>
      </c>
      <c r="Z50" s="34">
        <v>19.82604898280899</v>
      </c>
    </row>
    <row r="51" spans="1:26" ht="21">
      <c r="A51" s="18" t="s">
        <v>56</v>
      </c>
      <c r="B51" s="18">
        <v>66</v>
      </c>
      <c r="C51" s="19">
        <v>53</v>
      </c>
      <c r="D51" s="20">
        <v>299315</v>
      </c>
      <c r="E51" s="20">
        <v>303674</v>
      </c>
      <c r="F51" s="21">
        <f t="shared" si="6"/>
        <v>22.05034829527421</v>
      </c>
      <c r="G51" s="22">
        <f t="shared" si="7"/>
        <v>17.452926493542417</v>
      </c>
      <c r="H51" s="21">
        <f t="shared" si="8"/>
        <v>19.751637394408313</v>
      </c>
      <c r="I51" s="46">
        <f t="shared" si="9"/>
        <v>18.251637394408313</v>
      </c>
      <c r="J51" s="46">
        <f t="shared" si="9"/>
        <v>16.751637394408313</v>
      </c>
      <c r="K51" s="46">
        <f t="shared" si="9"/>
        <v>15.251637394408313</v>
      </c>
      <c r="L51" s="46">
        <f t="shared" si="9"/>
        <v>13.751637394408313</v>
      </c>
      <c r="M51" s="46">
        <f t="shared" si="9"/>
        <v>12.251637394408313</v>
      </c>
      <c r="S51" s="35" t="s">
        <v>56</v>
      </c>
      <c r="T51" s="35">
        <v>66</v>
      </c>
      <c r="U51" s="35">
        <v>53</v>
      </c>
      <c r="V51" s="70">
        <v>299315</v>
      </c>
      <c r="W51" s="70">
        <v>303674</v>
      </c>
      <c r="X51" s="34">
        <v>22.05034829527421</v>
      </c>
      <c r="Y51" s="34">
        <v>17.452926493542417</v>
      </c>
      <c r="Z51" s="34">
        <v>19.751637394408313</v>
      </c>
    </row>
    <row r="52" spans="1:26" ht="21">
      <c r="A52" s="18" t="s">
        <v>57</v>
      </c>
      <c r="B52" s="18">
        <v>103</v>
      </c>
      <c r="C52" s="19">
        <v>91</v>
      </c>
      <c r="D52" s="20">
        <v>490574</v>
      </c>
      <c r="E52" s="20">
        <v>497290</v>
      </c>
      <c r="F52" s="21">
        <f t="shared" si="6"/>
        <v>20.995813067957126</v>
      </c>
      <c r="G52" s="22">
        <f t="shared" si="7"/>
        <v>18.299181564077298</v>
      </c>
      <c r="H52" s="21">
        <f t="shared" si="8"/>
        <v>19.647497316017212</v>
      </c>
      <c r="I52" s="46">
        <f t="shared" si="9"/>
        <v>18.147497316017212</v>
      </c>
      <c r="J52" s="46">
        <f t="shared" si="9"/>
        <v>16.647497316017212</v>
      </c>
      <c r="K52" s="46">
        <f t="shared" si="9"/>
        <v>15.147497316017212</v>
      </c>
      <c r="L52" s="46">
        <f t="shared" si="9"/>
        <v>13.647497316017212</v>
      </c>
      <c r="M52" s="46">
        <f t="shared" si="9"/>
        <v>12.147497316017212</v>
      </c>
      <c r="S52" s="35" t="s">
        <v>57</v>
      </c>
      <c r="T52" s="35">
        <v>103</v>
      </c>
      <c r="U52" s="35">
        <v>91</v>
      </c>
      <c r="V52" s="70">
        <v>490574</v>
      </c>
      <c r="W52" s="70">
        <v>497290</v>
      </c>
      <c r="X52" s="34">
        <v>20.995813067957126</v>
      </c>
      <c r="Y52" s="34">
        <v>18.299181564077298</v>
      </c>
      <c r="Z52" s="34">
        <v>19.647497316017212</v>
      </c>
    </row>
    <row r="53" spans="1:26" ht="21">
      <c r="A53" s="18" t="s">
        <v>58</v>
      </c>
      <c r="B53" s="18">
        <v>276</v>
      </c>
      <c r="C53" s="19">
        <v>319</v>
      </c>
      <c r="D53" s="20">
        <v>1556426</v>
      </c>
      <c r="E53" s="20">
        <v>1562912</v>
      </c>
      <c r="F53" s="21">
        <f t="shared" si="6"/>
        <v>17.73293429947842</v>
      </c>
      <c r="G53" s="22">
        <f t="shared" si="7"/>
        <v>20.410618128211954</v>
      </c>
      <c r="H53" s="21">
        <f t="shared" si="8"/>
        <v>19.071776213845187</v>
      </c>
      <c r="I53" s="46">
        <f t="shared" si="9"/>
        <v>17.571776213845187</v>
      </c>
      <c r="J53" s="46">
        <f t="shared" si="9"/>
        <v>16.071776213845187</v>
      </c>
      <c r="K53" s="46">
        <f t="shared" si="9"/>
        <v>14.571776213845187</v>
      </c>
      <c r="L53" s="46">
        <f t="shared" si="9"/>
        <v>13.071776213845187</v>
      </c>
      <c r="M53" s="46">
        <f t="shared" si="9"/>
        <v>11.571776213845187</v>
      </c>
      <c r="S53" s="35" t="s">
        <v>58</v>
      </c>
      <c r="T53" s="35">
        <v>276</v>
      </c>
      <c r="U53" s="35">
        <v>319</v>
      </c>
      <c r="V53" s="70">
        <v>1556426</v>
      </c>
      <c r="W53" s="70">
        <v>1562912</v>
      </c>
      <c r="X53" s="34">
        <v>17.73293429947842</v>
      </c>
      <c r="Y53" s="34">
        <v>20.410618128211954</v>
      </c>
      <c r="Z53" s="34">
        <v>19.071776213845187</v>
      </c>
    </row>
    <row r="54" spans="1:26" ht="21">
      <c r="A54" s="18" t="s">
        <v>59</v>
      </c>
      <c r="B54" s="18">
        <v>270</v>
      </c>
      <c r="C54" s="19">
        <v>248</v>
      </c>
      <c r="D54" s="20">
        <v>1381081</v>
      </c>
      <c r="E54" s="20">
        <v>1383338</v>
      </c>
      <c r="F54" s="21">
        <f t="shared" si="6"/>
        <v>19.54990330038571</v>
      </c>
      <c r="G54" s="22">
        <f t="shared" si="7"/>
        <v>17.92765036455299</v>
      </c>
      <c r="H54" s="21">
        <f t="shared" si="8"/>
        <v>18.738776832469348</v>
      </c>
      <c r="I54" s="46">
        <f t="shared" si="9"/>
        <v>17.238776832469348</v>
      </c>
      <c r="J54" s="46">
        <f t="shared" si="9"/>
        <v>15.738776832469348</v>
      </c>
      <c r="K54" s="46">
        <f t="shared" si="9"/>
        <v>14.238776832469348</v>
      </c>
      <c r="L54" s="46">
        <f t="shared" si="9"/>
        <v>12.738776832469348</v>
      </c>
      <c r="M54" s="46">
        <f t="shared" si="9"/>
        <v>11.238776832469348</v>
      </c>
      <c r="S54" s="35" t="s">
        <v>59</v>
      </c>
      <c r="T54" s="35">
        <v>270</v>
      </c>
      <c r="U54" s="35">
        <v>248</v>
      </c>
      <c r="V54" s="70">
        <v>1381081</v>
      </c>
      <c r="W54" s="70">
        <v>1383338</v>
      </c>
      <c r="X54" s="34">
        <v>19.54990330038571</v>
      </c>
      <c r="Y54" s="34">
        <v>17.92765036455299</v>
      </c>
      <c r="Z54" s="34">
        <v>18.738776832469348</v>
      </c>
    </row>
    <row r="55" spans="1:26" ht="21">
      <c r="A55" s="18" t="s">
        <v>60</v>
      </c>
      <c r="B55" s="18">
        <v>106</v>
      </c>
      <c r="C55" s="19">
        <v>122</v>
      </c>
      <c r="D55" s="20">
        <v>624493</v>
      </c>
      <c r="E55" s="20">
        <v>627354</v>
      </c>
      <c r="F55" s="21">
        <f t="shared" si="6"/>
        <v>16.97376912151137</v>
      </c>
      <c r="G55" s="22">
        <f t="shared" si="7"/>
        <v>19.44675573918394</v>
      </c>
      <c r="H55" s="21">
        <f t="shared" si="8"/>
        <v>18.210262430347655</v>
      </c>
      <c r="I55" s="46">
        <f t="shared" si="9"/>
        <v>16.710262430347655</v>
      </c>
      <c r="J55" s="46">
        <f t="shared" si="9"/>
        <v>15.210262430347655</v>
      </c>
      <c r="K55" s="46">
        <f t="shared" si="9"/>
        <v>13.710262430347655</v>
      </c>
      <c r="L55" s="46">
        <f t="shared" si="9"/>
        <v>12.210262430347655</v>
      </c>
      <c r="M55" s="46">
        <f t="shared" si="9"/>
        <v>10.710262430347655</v>
      </c>
      <c r="S55" s="35" t="s">
        <v>60</v>
      </c>
      <c r="T55" s="35">
        <v>106</v>
      </c>
      <c r="U55" s="35">
        <v>122</v>
      </c>
      <c r="V55" s="70">
        <v>624493</v>
      </c>
      <c r="W55" s="70">
        <v>627354</v>
      </c>
      <c r="X55" s="34">
        <v>16.97376912151137</v>
      </c>
      <c r="Y55" s="34">
        <v>19.44675573918394</v>
      </c>
      <c r="Z55" s="34">
        <v>18.210262430347655</v>
      </c>
    </row>
    <row r="56" spans="1:26" ht="21">
      <c r="A56" s="18" t="s">
        <v>61</v>
      </c>
      <c r="B56" s="18">
        <v>197</v>
      </c>
      <c r="C56" s="19">
        <v>212</v>
      </c>
      <c r="D56" s="20">
        <v>1123179</v>
      </c>
      <c r="E56" s="20">
        <v>1126263</v>
      </c>
      <c r="F56" s="21">
        <f t="shared" si="6"/>
        <v>17.539501717891806</v>
      </c>
      <c r="G56" s="22">
        <f t="shared" si="7"/>
        <v>18.823312139349333</v>
      </c>
      <c r="H56" s="21">
        <f t="shared" si="8"/>
        <v>18.181406928620568</v>
      </c>
      <c r="I56" s="46">
        <f aca="true" t="shared" si="10" ref="I56:M65">H56-1.5</f>
        <v>16.681406928620568</v>
      </c>
      <c r="J56" s="46">
        <f t="shared" si="10"/>
        <v>15.181406928620568</v>
      </c>
      <c r="K56" s="46">
        <f t="shared" si="10"/>
        <v>13.681406928620568</v>
      </c>
      <c r="L56" s="46">
        <f t="shared" si="10"/>
        <v>12.181406928620568</v>
      </c>
      <c r="M56" s="46">
        <f t="shared" si="10"/>
        <v>10.681406928620568</v>
      </c>
      <c r="S56" s="35" t="s">
        <v>61</v>
      </c>
      <c r="T56" s="35">
        <v>197</v>
      </c>
      <c r="U56" s="35">
        <v>212</v>
      </c>
      <c r="V56" s="70">
        <v>1123179</v>
      </c>
      <c r="W56" s="70">
        <v>1126263</v>
      </c>
      <c r="X56" s="34">
        <v>17.539501717891806</v>
      </c>
      <c r="Y56" s="34">
        <v>18.823312139349333</v>
      </c>
      <c r="Z56" s="34">
        <v>18.181406928620568</v>
      </c>
    </row>
    <row r="57" spans="1:26" ht="21">
      <c r="A57" s="18" t="s">
        <v>62</v>
      </c>
      <c r="B57" s="18">
        <v>135</v>
      </c>
      <c r="C57" s="19">
        <v>136</v>
      </c>
      <c r="D57" s="20">
        <v>742268</v>
      </c>
      <c r="E57" s="20">
        <v>752384</v>
      </c>
      <c r="F57" s="21">
        <f t="shared" si="6"/>
        <v>18.187501010416725</v>
      </c>
      <c r="G57" s="22">
        <f t="shared" si="7"/>
        <v>18.075876148349778</v>
      </c>
      <c r="H57" s="21">
        <f t="shared" si="8"/>
        <v>18.13168857938325</v>
      </c>
      <c r="I57" s="46">
        <f t="shared" si="10"/>
        <v>16.63168857938325</v>
      </c>
      <c r="J57" s="46">
        <f t="shared" si="10"/>
        <v>15.131688579383251</v>
      </c>
      <c r="K57" s="46">
        <f t="shared" si="10"/>
        <v>13.631688579383251</v>
      </c>
      <c r="L57" s="46">
        <f t="shared" si="10"/>
        <v>12.131688579383251</v>
      </c>
      <c r="M57" s="46">
        <f t="shared" si="10"/>
        <v>10.631688579383251</v>
      </c>
      <c r="S57" s="35" t="s">
        <v>62</v>
      </c>
      <c r="T57" s="35">
        <v>135</v>
      </c>
      <c r="U57" s="35">
        <v>136</v>
      </c>
      <c r="V57" s="70">
        <v>742268</v>
      </c>
      <c r="W57" s="70">
        <v>752384</v>
      </c>
      <c r="X57" s="34">
        <v>18.187501010416725</v>
      </c>
      <c r="Y57" s="34">
        <v>18.075876148349778</v>
      </c>
      <c r="Z57" s="34">
        <v>18.13168857938325</v>
      </c>
    </row>
    <row r="58" spans="1:26" ht="21">
      <c r="A58" s="18" t="s">
        <v>63</v>
      </c>
      <c r="B58" s="18">
        <v>92</v>
      </c>
      <c r="C58" s="19">
        <v>80</v>
      </c>
      <c r="D58" s="20">
        <v>476488</v>
      </c>
      <c r="E58" s="20">
        <v>477142</v>
      </c>
      <c r="F58" s="21">
        <f t="shared" si="6"/>
        <v>19.307936401336445</v>
      </c>
      <c r="G58" s="22">
        <f t="shared" si="7"/>
        <v>16.766497185324283</v>
      </c>
      <c r="H58" s="21">
        <f t="shared" si="8"/>
        <v>18.037216793330366</v>
      </c>
      <c r="I58" s="46">
        <f t="shared" si="10"/>
        <v>16.537216793330366</v>
      </c>
      <c r="J58" s="46">
        <f t="shared" si="10"/>
        <v>15.037216793330366</v>
      </c>
      <c r="K58" s="46">
        <f t="shared" si="10"/>
        <v>13.537216793330366</v>
      </c>
      <c r="L58" s="46">
        <f t="shared" si="10"/>
        <v>12.037216793330366</v>
      </c>
      <c r="M58" s="46">
        <f t="shared" si="10"/>
        <v>10.537216793330366</v>
      </c>
      <c r="S58" s="35" t="s">
        <v>63</v>
      </c>
      <c r="T58" s="35">
        <v>92</v>
      </c>
      <c r="U58" s="35">
        <v>80</v>
      </c>
      <c r="V58" s="70">
        <v>476488</v>
      </c>
      <c r="W58" s="70">
        <v>477142</v>
      </c>
      <c r="X58" s="34">
        <v>19.307936401336445</v>
      </c>
      <c r="Y58" s="34">
        <v>16.766497185324283</v>
      </c>
      <c r="Z58" s="34">
        <v>18.037216793330366</v>
      </c>
    </row>
    <row r="59" spans="1:26" ht="21">
      <c r="A59" s="18" t="s">
        <v>64</v>
      </c>
      <c r="B59" s="18">
        <v>72</v>
      </c>
      <c r="C59" s="19">
        <v>114</v>
      </c>
      <c r="D59" s="20">
        <v>528351</v>
      </c>
      <c r="E59" s="20">
        <v>528531</v>
      </c>
      <c r="F59" s="21">
        <f t="shared" si="6"/>
        <v>13.627304575935316</v>
      </c>
      <c r="G59" s="22">
        <f t="shared" si="7"/>
        <v>21.56921732121673</v>
      </c>
      <c r="H59" s="21">
        <f t="shared" si="8"/>
        <v>17.598260948576023</v>
      </c>
      <c r="I59" s="46">
        <f t="shared" si="10"/>
        <v>16.098260948576023</v>
      </c>
      <c r="J59" s="46">
        <f t="shared" si="10"/>
        <v>14.598260948576023</v>
      </c>
      <c r="K59" s="46">
        <f t="shared" si="10"/>
        <v>13.098260948576023</v>
      </c>
      <c r="L59" s="46">
        <f t="shared" si="10"/>
        <v>11.598260948576023</v>
      </c>
      <c r="M59" s="46">
        <f t="shared" si="10"/>
        <v>10.098260948576023</v>
      </c>
      <c r="S59" s="35" t="s">
        <v>64</v>
      </c>
      <c r="T59" s="35">
        <v>72</v>
      </c>
      <c r="U59" s="35">
        <v>114</v>
      </c>
      <c r="V59" s="70">
        <v>528351</v>
      </c>
      <c r="W59" s="70">
        <v>528531</v>
      </c>
      <c r="X59" s="34">
        <v>13.627304575935316</v>
      </c>
      <c r="Y59" s="34">
        <v>21.56921732121673</v>
      </c>
      <c r="Z59" s="34">
        <v>17.598260948576023</v>
      </c>
    </row>
    <row r="60" spans="1:26" ht="21">
      <c r="A60" s="18" t="s">
        <v>65</v>
      </c>
      <c r="B60" s="18">
        <v>144</v>
      </c>
      <c r="C60" s="19">
        <v>110</v>
      </c>
      <c r="D60" s="20">
        <v>1194202</v>
      </c>
      <c r="E60" s="20">
        <v>503956</v>
      </c>
      <c r="F60" s="21">
        <f t="shared" si="6"/>
        <v>12.058261500148216</v>
      </c>
      <c r="G60" s="22">
        <f t="shared" si="7"/>
        <v>21.82730238354142</v>
      </c>
      <c r="H60" s="21">
        <f t="shared" si="8"/>
        <v>16.942781941844817</v>
      </c>
      <c r="I60" s="46">
        <f t="shared" si="10"/>
        <v>15.442781941844817</v>
      </c>
      <c r="J60" s="46">
        <f t="shared" si="10"/>
        <v>13.942781941844817</v>
      </c>
      <c r="K60" s="46">
        <f t="shared" si="10"/>
        <v>12.442781941844817</v>
      </c>
      <c r="L60" s="46">
        <f t="shared" si="10"/>
        <v>10.942781941844817</v>
      </c>
      <c r="M60" s="46">
        <f t="shared" si="10"/>
        <v>9.442781941844817</v>
      </c>
      <c r="S60" s="35" t="s">
        <v>65</v>
      </c>
      <c r="T60" s="35">
        <v>144</v>
      </c>
      <c r="U60" s="35">
        <v>110</v>
      </c>
      <c r="V60" s="70">
        <v>1194202</v>
      </c>
      <c r="W60" s="70">
        <v>503956</v>
      </c>
      <c r="X60" s="34">
        <v>12.058261500148216</v>
      </c>
      <c r="Y60" s="34">
        <v>21.82730238354142</v>
      </c>
      <c r="Z60" s="34">
        <v>16.942781941844817</v>
      </c>
    </row>
    <row r="61" spans="1:26" ht="21">
      <c r="A61" s="18" t="s">
        <v>66</v>
      </c>
      <c r="B61" s="18">
        <v>219</v>
      </c>
      <c r="C61" s="19">
        <v>208</v>
      </c>
      <c r="D61" s="20">
        <v>1307384</v>
      </c>
      <c r="E61" s="20">
        <v>1306814</v>
      </c>
      <c r="F61" s="21">
        <f t="shared" si="6"/>
        <v>16.751008120032065</v>
      </c>
      <c r="G61" s="22">
        <f t="shared" si="7"/>
        <v>15.916572672162985</v>
      </c>
      <c r="H61" s="21">
        <f t="shared" si="8"/>
        <v>16.333790396097527</v>
      </c>
      <c r="I61" s="46">
        <f t="shared" si="10"/>
        <v>14.833790396097527</v>
      </c>
      <c r="J61" s="46">
        <f t="shared" si="10"/>
        <v>13.333790396097527</v>
      </c>
      <c r="K61" s="46">
        <f t="shared" si="10"/>
        <v>11.833790396097527</v>
      </c>
      <c r="L61" s="46">
        <f t="shared" si="10"/>
        <v>10.333790396097527</v>
      </c>
      <c r="M61" s="46">
        <f t="shared" si="10"/>
        <v>8.833790396097527</v>
      </c>
      <c r="S61" s="35" t="s">
        <v>66</v>
      </c>
      <c r="T61" s="35">
        <v>219</v>
      </c>
      <c r="U61" s="35">
        <v>208</v>
      </c>
      <c r="V61" s="70">
        <v>1307384</v>
      </c>
      <c r="W61" s="70">
        <v>1306814</v>
      </c>
      <c r="X61" s="34">
        <v>16.751008120032065</v>
      </c>
      <c r="Y61" s="34">
        <v>15.916572672162985</v>
      </c>
      <c r="Z61" s="34">
        <v>16.333790396097527</v>
      </c>
    </row>
    <row r="62" spans="1:26" ht="21">
      <c r="A62" s="18" t="s">
        <v>67</v>
      </c>
      <c r="B62" s="18">
        <v>30</v>
      </c>
      <c r="C62" s="19">
        <v>29</v>
      </c>
      <c r="D62" s="20">
        <v>183464</v>
      </c>
      <c r="E62" s="20">
        <v>183248</v>
      </c>
      <c r="F62" s="21">
        <f t="shared" si="6"/>
        <v>16.351981860201455</v>
      </c>
      <c r="G62" s="22">
        <f t="shared" si="7"/>
        <v>15.82554789138217</v>
      </c>
      <c r="H62" s="21">
        <f t="shared" si="8"/>
        <v>16.088764875791814</v>
      </c>
      <c r="I62" s="46">
        <f t="shared" si="10"/>
        <v>14.588764875791814</v>
      </c>
      <c r="J62" s="46">
        <f t="shared" si="10"/>
        <v>13.088764875791814</v>
      </c>
      <c r="K62" s="46">
        <f t="shared" si="10"/>
        <v>11.588764875791814</v>
      </c>
      <c r="L62" s="46">
        <f t="shared" si="10"/>
        <v>10.088764875791814</v>
      </c>
      <c r="M62" s="46">
        <f t="shared" si="10"/>
        <v>8.588764875791814</v>
      </c>
      <c r="S62" s="35" t="s">
        <v>67</v>
      </c>
      <c r="T62" s="35">
        <v>30</v>
      </c>
      <c r="U62" s="35">
        <v>29</v>
      </c>
      <c r="V62" s="70">
        <v>183464</v>
      </c>
      <c r="W62" s="70">
        <v>183248</v>
      </c>
      <c r="X62" s="34">
        <v>16.351981860201455</v>
      </c>
      <c r="Y62" s="34">
        <v>15.82554789138217</v>
      </c>
      <c r="Z62" s="34">
        <v>16.088764875791814</v>
      </c>
    </row>
    <row r="63" spans="1:26" ht="21">
      <c r="A63" s="18" t="s">
        <v>68</v>
      </c>
      <c r="B63" s="18">
        <v>53</v>
      </c>
      <c r="C63" s="19">
        <v>49</v>
      </c>
      <c r="D63" s="20">
        <v>340079</v>
      </c>
      <c r="E63" s="20">
        <v>341725</v>
      </c>
      <c r="F63" s="21">
        <f t="shared" si="6"/>
        <v>15.584614163179731</v>
      </c>
      <c r="G63" s="22">
        <f t="shared" si="7"/>
        <v>14.339015290072426</v>
      </c>
      <c r="H63" s="21">
        <f t="shared" si="8"/>
        <v>14.961814726626079</v>
      </c>
      <c r="I63" s="46">
        <f t="shared" si="10"/>
        <v>13.461814726626079</v>
      </c>
      <c r="J63" s="46">
        <f t="shared" si="10"/>
        <v>11.961814726626079</v>
      </c>
      <c r="K63" s="46">
        <f t="shared" si="10"/>
        <v>10.461814726626079</v>
      </c>
      <c r="L63" s="46">
        <f t="shared" si="10"/>
        <v>8.961814726626079</v>
      </c>
      <c r="M63" s="46">
        <f t="shared" si="10"/>
        <v>7.461814726626079</v>
      </c>
      <c r="S63" s="35" t="s">
        <v>68</v>
      </c>
      <c r="T63" s="35">
        <v>53</v>
      </c>
      <c r="U63" s="35">
        <v>49</v>
      </c>
      <c r="V63" s="70">
        <v>340079</v>
      </c>
      <c r="W63" s="70">
        <v>341725</v>
      </c>
      <c r="X63" s="34">
        <v>15.584614163179731</v>
      </c>
      <c r="Y63" s="34">
        <v>14.339015290072426</v>
      </c>
      <c r="Z63" s="34">
        <v>14.961814726626079</v>
      </c>
    </row>
    <row r="64" spans="1:26" ht="21">
      <c r="A64" s="18" t="s">
        <v>69</v>
      </c>
      <c r="B64" s="18">
        <v>69</v>
      </c>
      <c r="C64" s="19">
        <v>80</v>
      </c>
      <c r="D64" s="20">
        <v>539055</v>
      </c>
      <c r="E64" s="20">
        <v>539560</v>
      </c>
      <c r="F64" s="21">
        <f t="shared" si="6"/>
        <v>12.800178089434288</v>
      </c>
      <c r="G64" s="22">
        <f t="shared" si="7"/>
        <v>14.826895989324635</v>
      </c>
      <c r="H64" s="21">
        <f t="shared" si="8"/>
        <v>13.813537039379462</v>
      </c>
      <c r="I64" s="46">
        <f t="shared" si="10"/>
        <v>12.313537039379462</v>
      </c>
      <c r="J64" s="46">
        <f t="shared" si="10"/>
        <v>10.813537039379462</v>
      </c>
      <c r="K64" s="46">
        <f t="shared" si="10"/>
        <v>9.313537039379462</v>
      </c>
      <c r="L64" s="46">
        <f t="shared" si="10"/>
        <v>7.813537039379462</v>
      </c>
      <c r="M64" s="46">
        <f t="shared" si="10"/>
        <v>6.313537039379462</v>
      </c>
      <c r="S64" s="35" t="s">
        <v>69</v>
      </c>
      <c r="T64" s="35">
        <v>69</v>
      </c>
      <c r="U64" s="35">
        <v>80</v>
      </c>
      <c r="V64" s="70">
        <v>539055</v>
      </c>
      <c r="W64" s="70">
        <v>539560</v>
      </c>
      <c r="X64" s="34">
        <v>12.800178089434288</v>
      </c>
      <c r="Y64" s="34">
        <v>14.826895989324635</v>
      </c>
      <c r="Z64" s="34">
        <v>13.813537039379462</v>
      </c>
    </row>
    <row r="65" spans="1:26" ht="21">
      <c r="A65" s="18" t="s">
        <v>70</v>
      </c>
      <c r="B65" s="18">
        <v>286</v>
      </c>
      <c r="C65" s="19">
        <v>134</v>
      </c>
      <c r="D65" s="20">
        <v>1546447</v>
      </c>
      <c r="E65" s="20">
        <v>1552703</v>
      </c>
      <c r="F65" s="21">
        <f t="shared" si="6"/>
        <v>18.49400593748121</v>
      </c>
      <c r="G65" s="22">
        <f t="shared" si="7"/>
        <v>8.630111489447756</v>
      </c>
      <c r="H65" s="21">
        <f t="shared" si="8"/>
        <v>13.562058713464483</v>
      </c>
      <c r="I65" s="46">
        <f t="shared" si="10"/>
        <v>12.062058713464483</v>
      </c>
      <c r="J65" s="46">
        <f t="shared" si="10"/>
        <v>10.562058713464483</v>
      </c>
      <c r="K65" s="46">
        <f t="shared" si="10"/>
        <v>9.062058713464483</v>
      </c>
      <c r="L65" s="46">
        <f t="shared" si="10"/>
        <v>7.5620587134644826</v>
      </c>
      <c r="M65" s="46">
        <f t="shared" si="10"/>
        <v>6.0620587134644826</v>
      </c>
      <c r="S65" s="35" t="s">
        <v>70</v>
      </c>
      <c r="T65" s="35">
        <v>286</v>
      </c>
      <c r="U65" s="35">
        <v>134</v>
      </c>
      <c r="V65" s="70">
        <v>1546447</v>
      </c>
      <c r="W65" s="70">
        <v>1552703</v>
      </c>
      <c r="X65" s="34">
        <v>18.49400593748121</v>
      </c>
      <c r="Y65" s="34">
        <v>8.630111489447756</v>
      </c>
      <c r="Z65" s="34">
        <v>13.562058713464483</v>
      </c>
    </row>
    <row r="66" spans="1:26" ht="21">
      <c r="A66" s="18" t="s">
        <v>71</v>
      </c>
      <c r="B66" s="18">
        <v>116</v>
      </c>
      <c r="C66" s="19">
        <v>131</v>
      </c>
      <c r="D66" s="20">
        <v>940324</v>
      </c>
      <c r="E66" s="20">
        <v>942442</v>
      </c>
      <c r="F66" s="21">
        <f t="shared" si="6"/>
        <v>12.336173489137787</v>
      </c>
      <c r="G66" s="22">
        <f t="shared" si="7"/>
        <v>13.900059632316896</v>
      </c>
      <c r="H66" s="21">
        <f t="shared" si="8"/>
        <v>13.11811656072734</v>
      </c>
      <c r="I66" s="46">
        <f>H66-1.5</f>
        <v>11.61811656072734</v>
      </c>
      <c r="J66" s="46">
        <f>I66-1.5</f>
        <v>10.11811656072734</v>
      </c>
      <c r="K66" s="46">
        <f>J66-1.5</f>
        <v>8.61811656072734</v>
      </c>
      <c r="L66" s="46">
        <f>K66-1.5</f>
        <v>7.118116560727341</v>
      </c>
      <c r="M66" s="46">
        <f>L66-1.5</f>
        <v>5.618116560727341</v>
      </c>
      <c r="S66" s="35" t="s">
        <v>71</v>
      </c>
      <c r="T66" s="35">
        <v>116</v>
      </c>
      <c r="U66" s="35">
        <v>131</v>
      </c>
      <c r="V66" s="70">
        <v>940324</v>
      </c>
      <c r="W66" s="70">
        <v>942442</v>
      </c>
      <c r="X66" s="34">
        <v>12.336173489137787</v>
      </c>
      <c r="Y66" s="34">
        <v>13.900059632316896</v>
      </c>
      <c r="Z66" s="34">
        <v>13.11811656072734</v>
      </c>
    </row>
    <row r="67" spans="1:26" ht="21">
      <c r="A67" s="18" t="s">
        <v>72</v>
      </c>
      <c r="B67" s="18">
        <v>81</v>
      </c>
      <c r="C67" s="19">
        <v>91</v>
      </c>
      <c r="D67" s="20">
        <v>704080</v>
      </c>
      <c r="E67" s="20">
        <v>706559</v>
      </c>
      <c r="F67" s="21">
        <f t="shared" si="6"/>
        <v>11.504374502897399</v>
      </c>
      <c r="G67" s="22">
        <f t="shared" si="7"/>
        <v>12.879320764437223</v>
      </c>
      <c r="H67" s="21">
        <f t="shared" si="8"/>
        <v>12.191847633667312</v>
      </c>
      <c r="I67" s="46">
        <f>H67-1.5</f>
        <v>10.691847633667312</v>
      </c>
      <c r="J67" s="46">
        <f>I67-1.5</f>
        <v>9.191847633667312</v>
      </c>
      <c r="K67" s="46">
        <f>J67-1.5</f>
        <v>7.691847633667312</v>
      </c>
      <c r="L67" s="46">
        <f>K67-1.5</f>
        <v>6.191847633667312</v>
      </c>
      <c r="M67" s="46">
        <f>L67-1.5</f>
        <v>4.691847633667312</v>
      </c>
      <c r="S67" s="35" t="s">
        <v>72</v>
      </c>
      <c r="T67" s="35">
        <v>81</v>
      </c>
      <c r="U67" s="35">
        <v>91</v>
      </c>
      <c r="V67" s="70">
        <v>704080</v>
      </c>
      <c r="W67" s="70">
        <v>706559</v>
      </c>
      <c r="X67" s="34">
        <v>11.504374502897399</v>
      </c>
      <c r="Y67" s="34">
        <v>12.879320764437223</v>
      </c>
      <c r="Z67" s="34">
        <v>12.191847633667312</v>
      </c>
    </row>
    <row r="68" spans="1:26" ht="21">
      <c r="A68" s="18" t="s">
        <v>73</v>
      </c>
      <c r="B68" s="18">
        <v>146</v>
      </c>
      <c r="C68" s="19">
        <v>174</v>
      </c>
      <c r="D68" s="20">
        <v>1452338</v>
      </c>
      <c r="E68" s="20">
        <v>1455287</v>
      </c>
      <c r="F68" s="21">
        <f t="shared" si="6"/>
        <v>10.052756314301492</v>
      </c>
      <c r="G68" s="22">
        <f t="shared" si="7"/>
        <v>11.956404475543312</v>
      </c>
      <c r="H68" s="21">
        <f t="shared" si="8"/>
        <v>11.004580394922403</v>
      </c>
      <c r="I68" s="46">
        <f>H68-1.5</f>
        <v>9.504580394922403</v>
      </c>
      <c r="J68" s="46">
        <f>I68-1.5</f>
        <v>8.004580394922403</v>
      </c>
      <c r="K68" s="46">
        <f>J68-1.5</f>
        <v>6.504580394922403</v>
      </c>
      <c r="L68" s="46">
        <f>K68-1.5</f>
        <v>5.004580394922403</v>
      </c>
      <c r="M68" s="46">
        <f>L68-1.5</f>
        <v>3.504580394922403</v>
      </c>
      <c r="S68" s="35" t="s">
        <v>73</v>
      </c>
      <c r="T68" s="35">
        <v>146</v>
      </c>
      <c r="U68" s="35">
        <v>174</v>
      </c>
      <c r="V68" s="70">
        <v>1452338</v>
      </c>
      <c r="W68" s="70">
        <v>1455287</v>
      </c>
      <c r="X68" s="34">
        <v>10.052756314301492</v>
      </c>
      <c r="Y68" s="34">
        <v>11.956404475543312</v>
      </c>
      <c r="Z68" s="34">
        <v>11.004580394922403</v>
      </c>
    </row>
    <row r="69" spans="1:26" ht="21">
      <c r="A69" s="48" t="s">
        <v>74</v>
      </c>
      <c r="B69" s="48">
        <v>114</v>
      </c>
      <c r="C69" s="49">
        <v>130</v>
      </c>
      <c r="D69" s="50">
        <v>1127423</v>
      </c>
      <c r="E69" s="50">
        <v>1130228</v>
      </c>
      <c r="F69" s="51">
        <f t="shared" si="6"/>
        <v>10.11155529025042</v>
      </c>
      <c r="G69" s="52">
        <f t="shared" si="7"/>
        <v>11.502104000254816</v>
      </c>
      <c r="H69" s="51">
        <f t="shared" si="8"/>
        <v>10.806829645252618</v>
      </c>
      <c r="I69" s="47">
        <f aca="true" t="shared" si="11" ref="I69:J80">H69-1</f>
        <v>9.806829645252618</v>
      </c>
      <c r="J69" s="47">
        <f t="shared" si="11"/>
        <v>8.806829645252618</v>
      </c>
      <c r="K69" s="47">
        <f aca="true" t="shared" si="12" ref="K69:M80">J69-1</f>
        <v>7.806829645252618</v>
      </c>
      <c r="L69" s="47">
        <f>K69-1</f>
        <v>6.806829645252618</v>
      </c>
      <c r="M69" s="47">
        <f>L69-1</f>
        <v>5.806829645252618</v>
      </c>
      <c r="S69" s="35" t="s">
        <v>74</v>
      </c>
      <c r="T69" s="35">
        <v>114</v>
      </c>
      <c r="U69" s="35">
        <v>130</v>
      </c>
      <c r="V69" s="70">
        <v>1127423</v>
      </c>
      <c r="W69" s="70">
        <v>1130228</v>
      </c>
      <c r="X69" s="34">
        <v>10.11155529025042</v>
      </c>
      <c r="Y69" s="34">
        <v>11.502104000254816</v>
      </c>
      <c r="Z69" s="34">
        <v>10.806829645252618</v>
      </c>
    </row>
    <row r="70" spans="1:26" ht="21">
      <c r="A70" s="48" t="s">
        <v>75</v>
      </c>
      <c r="B70" s="48">
        <v>91</v>
      </c>
      <c r="C70" s="49">
        <v>121</v>
      </c>
      <c r="D70" s="50">
        <v>998271</v>
      </c>
      <c r="E70" s="50">
        <v>1022367</v>
      </c>
      <c r="F70" s="51">
        <f t="shared" si="6"/>
        <v>9.115761151030132</v>
      </c>
      <c r="G70" s="52">
        <f t="shared" si="7"/>
        <v>11.835280285846473</v>
      </c>
      <c r="H70" s="51">
        <f t="shared" si="8"/>
        <v>10.475520718438302</v>
      </c>
      <c r="I70" s="47">
        <f t="shared" si="11"/>
        <v>9.475520718438302</v>
      </c>
      <c r="J70" s="47">
        <f t="shared" si="11"/>
        <v>8.475520718438302</v>
      </c>
      <c r="K70" s="47">
        <f t="shared" si="12"/>
        <v>7.475520718438302</v>
      </c>
      <c r="L70" s="47">
        <f t="shared" si="12"/>
        <v>6.475520718438302</v>
      </c>
      <c r="M70" s="47">
        <f t="shared" si="12"/>
        <v>5.475520718438302</v>
      </c>
      <c r="S70" s="35" t="s">
        <v>75</v>
      </c>
      <c r="T70" s="35">
        <v>91</v>
      </c>
      <c r="U70" s="35">
        <v>121</v>
      </c>
      <c r="V70" s="70">
        <v>998271</v>
      </c>
      <c r="W70" s="70">
        <v>1022367</v>
      </c>
      <c r="X70" s="34">
        <v>9.115761151030132</v>
      </c>
      <c r="Y70" s="34">
        <v>11.835280285846473</v>
      </c>
      <c r="Z70" s="34">
        <v>10.475520718438302</v>
      </c>
    </row>
    <row r="71" spans="1:26" ht="21">
      <c r="A71" s="48" t="s">
        <v>76</v>
      </c>
      <c r="B71" s="48">
        <v>83</v>
      </c>
      <c r="C71" s="49">
        <v>115</v>
      </c>
      <c r="D71" s="50">
        <v>982117</v>
      </c>
      <c r="E71" s="50">
        <v>983370</v>
      </c>
      <c r="F71" s="51">
        <f t="shared" si="6"/>
        <v>8.451131586155213</v>
      </c>
      <c r="G71" s="52">
        <f t="shared" si="7"/>
        <v>11.6944791889116</v>
      </c>
      <c r="H71" s="51">
        <f t="shared" si="8"/>
        <v>10.072805387533407</v>
      </c>
      <c r="I71" s="47">
        <f t="shared" si="11"/>
        <v>9.072805387533407</v>
      </c>
      <c r="J71" s="47">
        <f t="shared" si="11"/>
        <v>8.072805387533407</v>
      </c>
      <c r="K71" s="47">
        <f t="shared" si="12"/>
        <v>7.072805387533407</v>
      </c>
      <c r="L71" s="47">
        <f t="shared" si="12"/>
        <v>6.072805387533407</v>
      </c>
      <c r="M71" s="47">
        <f t="shared" si="12"/>
        <v>5.072805387533407</v>
      </c>
      <c r="S71" s="35" t="s">
        <v>76</v>
      </c>
      <c r="T71" s="35">
        <v>83</v>
      </c>
      <c r="U71" s="35">
        <v>115</v>
      </c>
      <c r="V71" s="70">
        <v>982117</v>
      </c>
      <c r="W71" s="70">
        <v>983370</v>
      </c>
      <c r="X71" s="34">
        <v>8.451131586155213</v>
      </c>
      <c r="Y71" s="34">
        <v>11.6944791889116</v>
      </c>
      <c r="Z71" s="34">
        <v>10.072805387533407</v>
      </c>
    </row>
    <row r="72" spans="1:26" ht="21">
      <c r="A72" s="48" t="s">
        <v>77</v>
      </c>
      <c r="B72" s="48">
        <v>70</v>
      </c>
      <c r="C72" s="49">
        <v>61</v>
      </c>
      <c r="D72" s="50">
        <v>659373</v>
      </c>
      <c r="E72" s="50">
        <v>667550</v>
      </c>
      <c r="F72" s="51">
        <f t="shared" si="6"/>
        <v>10.616145944708078</v>
      </c>
      <c r="G72" s="52">
        <f t="shared" si="7"/>
        <v>9.137892292712156</v>
      </c>
      <c r="H72" s="51">
        <f t="shared" si="8"/>
        <v>9.877019118710116</v>
      </c>
      <c r="I72" s="47">
        <f t="shared" si="11"/>
        <v>8.877019118710116</v>
      </c>
      <c r="J72" s="47">
        <f t="shared" si="11"/>
        <v>7.877019118710116</v>
      </c>
      <c r="K72" s="47">
        <f t="shared" si="12"/>
        <v>6.877019118710116</v>
      </c>
      <c r="L72" s="47">
        <f t="shared" si="12"/>
        <v>5.877019118710116</v>
      </c>
      <c r="M72" s="47">
        <f t="shared" si="12"/>
        <v>4.877019118710116</v>
      </c>
      <c r="S72" s="35" t="s">
        <v>77</v>
      </c>
      <c r="T72" s="35">
        <v>70</v>
      </c>
      <c r="U72" s="35">
        <v>61</v>
      </c>
      <c r="V72" s="70">
        <v>659373</v>
      </c>
      <c r="W72" s="70">
        <v>667550</v>
      </c>
      <c r="X72" s="34">
        <v>10.616145944708078</v>
      </c>
      <c r="Y72" s="34">
        <v>9.137892292712156</v>
      </c>
      <c r="Z72" s="34">
        <v>9.877019118710116</v>
      </c>
    </row>
    <row r="73" spans="1:26" ht="21">
      <c r="A73" s="48" t="s">
        <v>78</v>
      </c>
      <c r="B73" s="48">
        <v>41</v>
      </c>
      <c r="C73" s="49">
        <v>56</v>
      </c>
      <c r="D73" s="50">
        <v>502710</v>
      </c>
      <c r="E73" s="50">
        <v>503811</v>
      </c>
      <c r="F73" s="51">
        <f t="shared" si="6"/>
        <v>8.15579558791351</v>
      </c>
      <c r="G73" s="52">
        <f t="shared" si="7"/>
        <v>11.115279340863935</v>
      </c>
      <c r="H73" s="51">
        <f t="shared" si="8"/>
        <v>9.635537464388722</v>
      </c>
      <c r="I73" s="47">
        <f t="shared" si="11"/>
        <v>8.635537464388722</v>
      </c>
      <c r="J73" s="47">
        <f t="shared" si="11"/>
        <v>7.635537464388722</v>
      </c>
      <c r="K73" s="47">
        <f t="shared" si="12"/>
        <v>6.635537464388722</v>
      </c>
      <c r="L73" s="47">
        <f t="shared" si="12"/>
        <v>5.635537464388722</v>
      </c>
      <c r="M73" s="47">
        <f t="shared" si="12"/>
        <v>4.635537464388722</v>
      </c>
      <c r="S73" s="35" t="s">
        <v>78</v>
      </c>
      <c r="T73" s="35">
        <v>41</v>
      </c>
      <c r="U73" s="35">
        <v>56</v>
      </c>
      <c r="V73" s="70">
        <v>502710</v>
      </c>
      <c r="W73" s="70">
        <v>503811</v>
      </c>
      <c r="X73" s="34">
        <v>8.15579558791351</v>
      </c>
      <c r="Y73" s="34">
        <v>11.115279340863935</v>
      </c>
      <c r="Z73" s="34">
        <v>9.635537464388722</v>
      </c>
    </row>
    <row r="74" spans="1:26" ht="21">
      <c r="A74" s="48" t="s">
        <v>79</v>
      </c>
      <c r="B74" s="48">
        <v>32</v>
      </c>
      <c r="C74" s="49">
        <v>38</v>
      </c>
      <c r="D74" s="50">
        <v>372190</v>
      </c>
      <c r="E74" s="50">
        <v>372868</v>
      </c>
      <c r="F74" s="51">
        <f t="shared" si="6"/>
        <v>8.597759209006153</v>
      </c>
      <c r="G74" s="52">
        <f t="shared" si="7"/>
        <v>10.191274123818618</v>
      </c>
      <c r="H74" s="51">
        <f t="shared" si="8"/>
        <v>9.394516666412386</v>
      </c>
      <c r="I74" s="47">
        <f t="shared" si="11"/>
        <v>8.394516666412386</v>
      </c>
      <c r="J74" s="47">
        <f t="shared" si="11"/>
        <v>7.394516666412386</v>
      </c>
      <c r="K74" s="47">
        <f t="shared" si="12"/>
        <v>6.394516666412386</v>
      </c>
      <c r="L74" s="47">
        <f t="shared" si="12"/>
        <v>5.394516666412386</v>
      </c>
      <c r="M74" s="47">
        <f t="shared" si="12"/>
        <v>4.394516666412386</v>
      </c>
      <c r="S74" s="35" t="s">
        <v>79</v>
      </c>
      <c r="T74" s="35">
        <v>32</v>
      </c>
      <c r="U74" s="35">
        <v>38</v>
      </c>
      <c r="V74" s="70">
        <v>372190</v>
      </c>
      <c r="W74" s="70">
        <v>372868</v>
      </c>
      <c r="X74" s="34">
        <v>8.597759209006153</v>
      </c>
      <c r="Y74" s="34">
        <v>10.191274123818618</v>
      </c>
      <c r="Z74" s="34">
        <v>9.394516666412386</v>
      </c>
    </row>
    <row r="75" spans="1:26" ht="21">
      <c r="A75" s="48" t="s">
        <v>80</v>
      </c>
      <c r="B75" s="48">
        <v>66</v>
      </c>
      <c r="C75" s="49">
        <v>42</v>
      </c>
      <c r="D75" s="50">
        <v>711404</v>
      </c>
      <c r="E75" s="50">
        <v>511155</v>
      </c>
      <c r="F75" s="51">
        <f t="shared" si="6"/>
        <v>9.277428858988705</v>
      </c>
      <c r="G75" s="52">
        <f t="shared" si="7"/>
        <v>8.21668574111571</v>
      </c>
      <c r="H75" s="51">
        <f t="shared" si="8"/>
        <v>8.747057300052207</v>
      </c>
      <c r="I75" s="47">
        <f t="shared" si="11"/>
        <v>7.747057300052207</v>
      </c>
      <c r="J75" s="47">
        <f t="shared" si="11"/>
        <v>6.747057300052207</v>
      </c>
      <c r="K75" s="47">
        <f t="shared" si="12"/>
        <v>5.747057300052207</v>
      </c>
      <c r="L75" s="47">
        <f t="shared" si="12"/>
        <v>4.747057300052207</v>
      </c>
      <c r="M75" s="47">
        <f t="shared" si="12"/>
        <v>3.747057300052207</v>
      </c>
      <c r="S75" s="35" t="s">
        <v>80</v>
      </c>
      <c r="T75" s="35">
        <v>66</v>
      </c>
      <c r="U75" s="35">
        <v>42</v>
      </c>
      <c r="V75" s="70">
        <v>711404</v>
      </c>
      <c r="W75" s="70">
        <v>511155</v>
      </c>
      <c r="X75" s="34">
        <v>9.277428858988705</v>
      </c>
      <c r="Y75" s="34">
        <v>8.21668574111571</v>
      </c>
      <c r="Z75" s="34">
        <v>8.747057300052207</v>
      </c>
    </row>
    <row r="76" spans="1:26" ht="21">
      <c r="A76" s="48" t="s">
        <v>81</v>
      </c>
      <c r="B76" s="48">
        <v>18</v>
      </c>
      <c r="C76" s="49">
        <v>23</v>
      </c>
      <c r="D76" s="50">
        <v>243395</v>
      </c>
      <c r="E76" s="50">
        <v>244202</v>
      </c>
      <c r="F76" s="51">
        <f t="shared" si="6"/>
        <v>7.395386100782678</v>
      </c>
      <c r="G76" s="52">
        <f t="shared" si="7"/>
        <v>9.418432281471896</v>
      </c>
      <c r="H76" s="51">
        <f t="shared" si="8"/>
        <v>8.406909191127287</v>
      </c>
      <c r="I76" s="47">
        <f t="shared" si="11"/>
        <v>7.406909191127287</v>
      </c>
      <c r="J76" s="47">
        <f t="shared" si="11"/>
        <v>6.406909191127287</v>
      </c>
      <c r="K76" s="47">
        <f t="shared" si="12"/>
        <v>5.406909191127287</v>
      </c>
      <c r="L76" s="47">
        <f t="shared" si="12"/>
        <v>4.406909191127287</v>
      </c>
      <c r="M76" s="47">
        <f t="shared" si="12"/>
        <v>3.406909191127287</v>
      </c>
      <c r="S76" s="35" t="s">
        <v>81</v>
      </c>
      <c r="T76" s="35">
        <v>18</v>
      </c>
      <c r="U76" s="35">
        <v>23</v>
      </c>
      <c r="V76" s="70">
        <v>243395</v>
      </c>
      <c r="W76" s="70">
        <v>244202</v>
      </c>
      <c r="X76" s="34">
        <v>7.395386100782678</v>
      </c>
      <c r="Y76" s="34">
        <v>9.418432281471896</v>
      </c>
      <c r="Z76" s="34">
        <v>8.406909191127287</v>
      </c>
    </row>
    <row r="77" spans="1:26" ht="21">
      <c r="A77" s="48" t="s">
        <v>82</v>
      </c>
      <c r="B77" s="48">
        <v>25</v>
      </c>
      <c r="C77" s="49">
        <v>32</v>
      </c>
      <c r="D77" s="50">
        <v>194072</v>
      </c>
      <c r="E77" s="50">
        <v>1213262</v>
      </c>
      <c r="F77" s="51">
        <f t="shared" si="6"/>
        <v>12.881817057586876</v>
      </c>
      <c r="G77" s="52">
        <f t="shared" si="7"/>
        <v>2.637517700216441</v>
      </c>
      <c r="H77" s="51">
        <f t="shared" si="8"/>
        <v>7.759667378901659</v>
      </c>
      <c r="I77" s="47">
        <f t="shared" si="11"/>
        <v>6.759667378901659</v>
      </c>
      <c r="J77" s="47">
        <f t="shared" si="11"/>
        <v>5.759667378901659</v>
      </c>
      <c r="K77" s="47">
        <f t="shared" si="12"/>
        <v>4.759667378901659</v>
      </c>
      <c r="L77" s="47">
        <f t="shared" si="12"/>
        <v>3.759667378901659</v>
      </c>
      <c r="M77" s="47">
        <f t="shared" si="12"/>
        <v>2.759667378901659</v>
      </c>
      <c r="S77" s="35" t="s">
        <v>82</v>
      </c>
      <c r="T77" s="35">
        <v>25</v>
      </c>
      <c r="U77" s="35">
        <v>32</v>
      </c>
      <c r="V77" s="70">
        <v>194072</v>
      </c>
      <c r="W77" s="70">
        <v>1213262</v>
      </c>
      <c r="X77" s="34">
        <v>12.881817057586876</v>
      </c>
      <c r="Y77" s="34">
        <v>2.637517700216441</v>
      </c>
      <c r="Z77" s="34">
        <v>7.759667378901659</v>
      </c>
    </row>
    <row r="78" spans="1:26" ht="21">
      <c r="A78" s="48" t="s">
        <v>83</v>
      </c>
      <c r="B78" s="48">
        <v>20</v>
      </c>
      <c r="C78" s="49">
        <v>38</v>
      </c>
      <c r="D78" s="50">
        <v>407634</v>
      </c>
      <c r="E78" s="50">
        <v>410124</v>
      </c>
      <c r="F78" s="51">
        <f t="shared" si="6"/>
        <v>4.906362079708758</v>
      </c>
      <c r="G78" s="52">
        <f t="shared" si="7"/>
        <v>9.265490437038554</v>
      </c>
      <c r="H78" s="51">
        <f t="shared" si="8"/>
        <v>7.085926258373656</v>
      </c>
      <c r="I78" s="47">
        <f t="shared" si="11"/>
        <v>6.085926258373656</v>
      </c>
      <c r="J78" s="47">
        <f t="shared" si="11"/>
        <v>5.085926258373656</v>
      </c>
      <c r="K78" s="47">
        <f t="shared" si="12"/>
        <v>4.085926258373656</v>
      </c>
      <c r="L78" s="47">
        <f t="shared" si="12"/>
        <v>3.0859262583736564</v>
      </c>
      <c r="M78" s="47">
        <f t="shared" si="12"/>
        <v>2.0859262583736564</v>
      </c>
      <c r="S78" s="35" t="s">
        <v>83</v>
      </c>
      <c r="T78" s="35">
        <v>20</v>
      </c>
      <c r="U78" s="35">
        <v>38</v>
      </c>
      <c r="V78" s="70">
        <v>407634</v>
      </c>
      <c r="W78" s="70">
        <v>410124</v>
      </c>
      <c r="X78" s="34">
        <v>4.906362079708758</v>
      </c>
      <c r="Y78" s="34">
        <v>9.265490437038554</v>
      </c>
      <c r="Z78" s="34">
        <v>7.085926258373656</v>
      </c>
    </row>
    <row r="79" spans="1:26" ht="21">
      <c r="A79" s="48" t="s">
        <v>84</v>
      </c>
      <c r="B79" s="48">
        <v>47</v>
      </c>
      <c r="C79" s="49">
        <v>71</v>
      </c>
      <c r="D79" s="50">
        <v>1112185</v>
      </c>
      <c r="E79" s="50">
        <v>1132150</v>
      </c>
      <c r="F79" s="51">
        <f t="shared" si="6"/>
        <v>4.225915652521838</v>
      </c>
      <c r="G79" s="52">
        <f t="shared" si="7"/>
        <v>6.271253809124232</v>
      </c>
      <c r="H79" s="51">
        <f t="shared" si="8"/>
        <v>5.248584730823035</v>
      </c>
      <c r="I79" s="47">
        <f t="shared" si="11"/>
        <v>4.248584730823035</v>
      </c>
      <c r="J79" s="47">
        <f t="shared" si="11"/>
        <v>3.248584730823035</v>
      </c>
      <c r="K79" s="47">
        <f t="shared" si="12"/>
        <v>2.248584730823035</v>
      </c>
      <c r="L79" s="47">
        <f t="shared" si="12"/>
        <v>1.2485847308230351</v>
      </c>
      <c r="M79" s="47">
        <f t="shared" si="12"/>
        <v>0.24858473082303512</v>
      </c>
      <c r="S79" s="35" t="s">
        <v>84</v>
      </c>
      <c r="T79" s="35">
        <v>47</v>
      </c>
      <c r="U79" s="35">
        <v>71</v>
      </c>
      <c r="V79" s="70">
        <v>1112185</v>
      </c>
      <c r="W79" s="70">
        <v>1132150</v>
      </c>
      <c r="X79" s="34">
        <v>4.225915652521838</v>
      </c>
      <c r="Y79" s="34">
        <v>6.271253809124232</v>
      </c>
      <c r="Z79" s="34">
        <v>5.248584730823035</v>
      </c>
    </row>
    <row r="80" spans="1:26" ht="21">
      <c r="A80" s="48" t="s">
        <v>85</v>
      </c>
      <c r="B80" s="48">
        <v>184</v>
      </c>
      <c r="C80" s="49">
        <v>174</v>
      </c>
      <c r="D80" s="50">
        <v>5688119</v>
      </c>
      <c r="E80" s="50">
        <v>5674202</v>
      </c>
      <c r="F80" s="51">
        <f t="shared" si="6"/>
        <v>3.2348127737833896</v>
      </c>
      <c r="G80" s="52">
        <f t="shared" si="7"/>
        <v>3.0665104978638404</v>
      </c>
      <c r="H80" s="51">
        <f t="shared" si="8"/>
        <v>3.150661635823615</v>
      </c>
      <c r="I80" s="47">
        <f t="shared" si="11"/>
        <v>2.150661635823615</v>
      </c>
      <c r="J80" s="47">
        <f t="shared" si="11"/>
        <v>1.150661635823615</v>
      </c>
      <c r="K80" s="47">
        <f t="shared" si="12"/>
        <v>0.15066163582361503</v>
      </c>
      <c r="L80" s="47">
        <v>0</v>
      </c>
      <c r="M80" s="47">
        <v>0</v>
      </c>
      <c r="S80" s="62" t="s">
        <v>85</v>
      </c>
      <c r="T80" s="62">
        <v>184</v>
      </c>
      <c r="U80" s="62">
        <v>174</v>
      </c>
      <c r="V80" s="71">
        <v>5688119</v>
      </c>
      <c r="W80" s="71">
        <v>5674202</v>
      </c>
      <c r="X80" s="63">
        <v>3.2348127737833896</v>
      </c>
      <c r="Y80" s="63">
        <v>3.0665104978638404</v>
      </c>
      <c r="Z80" s="63">
        <v>3.150661635823615</v>
      </c>
    </row>
    <row r="81" spans="1:26" ht="21">
      <c r="A81" s="6"/>
      <c r="B81" s="7">
        <f>SUM(B3:B80)</f>
        <v>14033</v>
      </c>
      <c r="C81" s="7">
        <f>SUM(C3:C80)</f>
        <v>14059</v>
      </c>
      <c r="D81" s="8">
        <f>SUM(D3:D80)</f>
        <v>64181051</v>
      </c>
      <c r="E81" s="8">
        <f>SUM(E3:E80)</f>
        <v>64266365</v>
      </c>
      <c r="F81" s="9">
        <f t="shared" si="6"/>
        <v>21.864708946570538</v>
      </c>
      <c r="G81" s="10">
        <f t="shared" si="7"/>
        <v>21.876140030636556</v>
      </c>
      <c r="H81" s="9">
        <f t="shared" si="8"/>
        <v>21.870424488603547</v>
      </c>
      <c r="I81" s="58">
        <f>SUM(I3:I80)/77</f>
        <v>21.54123412996531</v>
      </c>
      <c r="J81" s="58">
        <f>SUM(J3:J80)/77</f>
        <v>19.495779584510768</v>
      </c>
      <c r="K81" s="58">
        <f>SUM(K3:K80)/77</f>
        <v>17.450325039056217</v>
      </c>
      <c r="L81" s="58">
        <f>SUM(L3:L80)/77</f>
        <v>15.4159008619676</v>
      </c>
      <c r="M81" s="58">
        <f>SUM(M3:M80)/77</f>
        <v>13.383433329500068</v>
      </c>
      <c r="S81" s="67" t="s">
        <v>102</v>
      </c>
      <c r="T81" s="67">
        <v>14033</v>
      </c>
      <c r="U81" s="67">
        <v>14059</v>
      </c>
      <c r="V81" s="72">
        <v>64181051</v>
      </c>
      <c r="W81" s="72">
        <v>64266365</v>
      </c>
      <c r="X81" s="68">
        <v>21.864708946570538</v>
      </c>
      <c r="Y81" s="68">
        <v>21.876140030636556</v>
      </c>
      <c r="Z81" s="68">
        <v>21.870424488603547</v>
      </c>
    </row>
    <row r="82" spans="1:19" ht="21">
      <c r="A82" s="53" t="s">
        <v>95</v>
      </c>
      <c r="B82" s="54"/>
      <c r="C82" s="54"/>
      <c r="D82" s="55"/>
      <c r="E82" s="55"/>
      <c r="F82" s="56"/>
      <c r="G82" s="57"/>
      <c r="H82" s="56"/>
      <c r="I82" s="23"/>
      <c r="J82" s="23"/>
      <c r="K82" s="23"/>
      <c r="L82" s="23"/>
      <c r="M82" s="23"/>
      <c r="S82" s="2" t="s">
        <v>98</v>
      </c>
    </row>
    <row r="83" spans="1:19" ht="21">
      <c r="A83" s="2" t="s">
        <v>91</v>
      </c>
      <c r="B83" s="2"/>
      <c r="C83" s="2"/>
      <c r="D83" s="3"/>
      <c r="E83" s="3"/>
      <c r="F83" s="2"/>
      <c r="G83" s="2"/>
      <c r="H83" s="2"/>
      <c r="I83" s="2"/>
      <c r="S83" s="2" t="s">
        <v>99</v>
      </c>
    </row>
    <row r="84" spans="1:19" ht="21">
      <c r="A84" s="2" t="s">
        <v>92</v>
      </c>
      <c r="B84" s="2"/>
      <c r="C84" s="2"/>
      <c r="D84" s="3"/>
      <c r="E84" s="3"/>
      <c r="F84" s="2"/>
      <c r="G84" s="2"/>
      <c r="H84" s="2"/>
      <c r="I84" s="2"/>
      <c r="S84" s="2" t="s">
        <v>100</v>
      </c>
    </row>
    <row r="85" spans="1:19" ht="21">
      <c r="A85" s="2" t="s">
        <v>93</v>
      </c>
      <c r="B85" s="2"/>
      <c r="C85" s="2"/>
      <c r="D85" s="3"/>
      <c r="E85" s="3"/>
      <c r="F85" s="2"/>
      <c r="G85" s="2"/>
      <c r="H85" s="2"/>
      <c r="I85" s="2"/>
      <c r="S85" s="2" t="s">
        <v>101</v>
      </c>
    </row>
    <row r="86" spans="1:19" ht="21">
      <c r="A86" s="2" t="s">
        <v>94</v>
      </c>
      <c r="B86" s="2"/>
      <c r="C86" s="2"/>
      <c r="D86" s="3"/>
      <c r="E86" s="3"/>
      <c r="F86" s="2"/>
      <c r="G86" s="2"/>
      <c r="H86" s="2"/>
      <c r="I86" s="2"/>
      <c r="S86" s="2" t="s">
        <v>104</v>
      </c>
    </row>
    <row r="87" spans="1:9" ht="21">
      <c r="A87" s="2"/>
      <c r="B87" s="2"/>
      <c r="C87" s="2"/>
      <c r="D87" s="3"/>
      <c r="E87" s="3"/>
      <c r="F87" s="2"/>
      <c r="G87" s="2"/>
      <c r="H87" s="2"/>
      <c r="I87" s="2"/>
    </row>
    <row r="88" spans="1:9" ht="21">
      <c r="A88" s="2"/>
      <c r="B88" s="2"/>
      <c r="C88" s="2"/>
      <c r="D88" s="3"/>
      <c r="E88" s="3"/>
      <c r="F88" s="2"/>
      <c r="G88" s="2"/>
      <c r="H88" s="2"/>
      <c r="I88" s="2"/>
    </row>
    <row r="89" spans="1:9" ht="21">
      <c r="A89" s="2"/>
      <c r="B89" s="2"/>
      <c r="C89" s="2"/>
      <c r="D89" s="3"/>
      <c r="E89" s="3"/>
      <c r="F89" s="2"/>
      <c r="G89" s="2"/>
      <c r="H89" s="2"/>
      <c r="I89" s="2"/>
    </row>
    <row r="90" spans="1:9" ht="21">
      <c r="A90" s="2"/>
      <c r="B90" s="2"/>
      <c r="C90" s="2"/>
      <c r="D90" s="3"/>
      <c r="E90" s="3"/>
      <c r="F90" s="2"/>
      <c r="G90" s="2"/>
      <c r="H90" s="2"/>
      <c r="I90" s="2"/>
    </row>
    <row r="91" spans="1:9" ht="21">
      <c r="A91" s="2"/>
      <c r="B91" s="2"/>
      <c r="C91" s="2"/>
      <c r="D91" s="3"/>
      <c r="E91" s="3"/>
      <c r="F91" s="2"/>
      <c r="G91" s="2"/>
      <c r="H91" s="2"/>
      <c r="I91" s="2"/>
    </row>
    <row r="92" spans="1:9" ht="21">
      <c r="A92" s="2"/>
      <c r="B92" s="2"/>
      <c r="C92" s="2"/>
      <c r="D92" s="3"/>
      <c r="E92" s="3"/>
      <c r="F92" s="2"/>
      <c r="G92" s="2"/>
      <c r="H92" s="2"/>
      <c r="I92" s="2"/>
    </row>
    <row r="93" spans="1:9" ht="21">
      <c r="A93" s="2"/>
      <c r="B93" s="2"/>
      <c r="C93" s="2"/>
      <c r="D93" s="3"/>
      <c r="E93" s="3"/>
      <c r="F93" s="2"/>
      <c r="G93" s="2"/>
      <c r="H93" s="2"/>
      <c r="I93" s="2"/>
    </row>
    <row r="94" spans="1:9" ht="21">
      <c r="A94" s="2"/>
      <c r="B94" s="2"/>
      <c r="C94" s="2"/>
      <c r="D94" s="3"/>
      <c r="E94" s="3"/>
      <c r="F94" s="2"/>
      <c r="G94" s="2"/>
      <c r="H94" s="2"/>
      <c r="I94" s="2"/>
    </row>
    <row r="95" spans="1:9" ht="21">
      <c r="A95" s="2"/>
      <c r="B95" s="2"/>
      <c r="C95" s="2"/>
      <c r="D95" s="3"/>
      <c r="E95" s="3"/>
      <c r="F95" s="2"/>
      <c r="G95" s="2"/>
      <c r="H95" s="2"/>
      <c r="I95" s="2"/>
    </row>
    <row r="96" spans="1:9" ht="21">
      <c r="A96" s="2"/>
      <c r="B96" s="2"/>
      <c r="C96" s="2"/>
      <c r="D96" s="3"/>
      <c r="E96" s="3"/>
      <c r="F96" s="2"/>
      <c r="G96" s="2"/>
      <c r="H96" s="2"/>
      <c r="I96" s="2"/>
    </row>
    <row r="97" spans="1:9" ht="21">
      <c r="A97" s="2"/>
      <c r="B97" s="2"/>
      <c r="C97" s="2"/>
      <c r="D97" s="3"/>
      <c r="E97" s="3"/>
      <c r="F97" s="2"/>
      <c r="G97" s="2"/>
      <c r="H97" s="2"/>
      <c r="I97" s="2"/>
    </row>
    <row r="98" spans="1:9" ht="21">
      <c r="A98" s="2"/>
      <c r="B98" s="2"/>
      <c r="C98" s="2"/>
      <c r="D98" s="3"/>
      <c r="E98" s="3"/>
      <c r="F98" s="2"/>
      <c r="G98" s="2"/>
      <c r="H98" s="2"/>
      <c r="I98" s="2"/>
    </row>
    <row r="99" spans="1:9" ht="21">
      <c r="A99" s="2"/>
      <c r="B99" s="2"/>
      <c r="C99" s="2"/>
      <c r="D99" s="3"/>
      <c r="E99" s="3"/>
      <c r="F99" s="2"/>
      <c r="G99" s="2"/>
      <c r="H99" s="2"/>
      <c r="I99" s="2"/>
    </row>
    <row r="100" spans="1:9" ht="21">
      <c r="A100" s="2"/>
      <c r="B100" s="2"/>
      <c r="C100" s="2"/>
      <c r="D100" s="3"/>
      <c r="E100" s="3"/>
      <c r="F100" s="2"/>
      <c r="G100" s="2"/>
      <c r="H100" s="2"/>
      <c r="I100" s="2"/>
    </row>
    <row r="101" spans="1:9" ht="21">
      <c r="A101" s="2"/>
      <c r="B101" s="2"/>
      <c r="C101" s="2"/>
      <c r="D101" s="3"/>
      <c r="E101" s="3"/>
      <c r="F101" s="2"/>
      <c r="G101" s="2"/>
      <c r="H101" s="2"/>
      <c r="I101" s="2"/>
    </row>
    <row r="102" spans="1:9" ht="21">
      <c r="A102" s="2"/>
      <c r="B102" s="2"/>
      <c r="C102" s="2"/>
      <c r="D102" s="3"/>
      <c r="E102" s="3"/>
      <c r="F102" s="2"/>
      <c r="G102" s="2"/>
      <c r="H102" s="2"/>
      <c r="I102" s="2"/>
    </row>
    <row r="103" spans="1:9" ht="21">
      <c r="A103" s="2"/>
      <c r="B103" s="2"/>
      <c r="C103" s="2"/>
      <c r="D103" s="3"/>
      <c r="E103" s="3"/>
      <c r="F103" s="2"/>
      <c r="G103" s="2"/>
      <c r="H103" s="2"/>
      <c r="I103" s="2"/>
    </row>
    <row r="104" spans="1:9" ht="21">
      <c r="A104" s="2"/>
      <c r="B104" s="2"/>
      <c r="C104" s="2"/>
      <c r="D104" s="3"/>
      <c r="E104" s="3"/>
      <c r="F104" s="2"/>
      <c r="G104" s="2"/>
      <c r="H104" s="2"/>
      <c r="I104" s="2"/>
    </row>
    <row r="105" spans="1:9" ht="21">
      <c r="A105" s="2"/>
      <c r="B105" s="2"/>
      <c r="C105" s="2"/>
      <c r="D105" s="3"/>
      <c r="E105" s="3"/>
      <c r="F105" s="2"/>
      <c r="G105" s="2"/>
      <c r="H105" s="2"/>
      <c r="I105" s="2"/>
    </row>
    <row r="106" spans="1:9" ht="21">
      <c r="A106" s="2"/>
      <c r="B106" s="2"/>
      <c r="C106" s="2"/>
      <c r="D106" s="3"/>
      <c r="E106" s="3"/>
      <c r="F106" s="2"/>
      <c r="G106" s="2"/>
      <c r="H106" s="2"/>
      <c r="I106" s="2"/>
    </row>
    <row r="107" spans="1:9" ht="21">
      <c r="A107" s="2"/>
      <c r="B107" s="2"/>
      <c r="C107" s="2"/>
      <c r="D107" s="3"/>
      <c r="E107" s="3"/>
      <c r="F107" s="2"/>
      <c r="G107" s="2"/>
      <c r="H107" s="2"/>
      <c r="I107" s="2"/>
    </row>
    <row r="108" spans="1:9" ht="21">
      <c r="A108" s="2"/>
      <c r="B108" s="2"/>
      <c r="C108" s="2"/>
      <c r="D108" s="3"/>
      <c r="E108" s="3"/>
      <c r="F108" s="2"/>
      <c r="G108" s="2"/>
      <c r="H108" s="2"/>
      <c r="I108" s="2"/>
    </row>
    <row r="109" spans="1:9" ht="21">
      <c r="A109" s="2"/>
      <c r="B109" s="2"/>
      <c r="C109" s="2"/>
      <c r="D109" s="3"/>
      <c r="E109" s="3"/>
      <c r="F109" s="2"/>
      <c r="G109" s="2"/>
      <c r="H109" s="2"/>
      <c r="I109" s="2"/>
    </row>
    <row r="110" spans="1:9" ht="21">
      <c r="A110" s="2"/>
      <c r="B110" s="2"/>
      <c r="C110" s="2"/>
      <c r="D110" s="3"/>
      <c r="E110" s="3"/>
      <c r="F110" s="2"/>
      <c r="G110" s="2"/>
      <c r="H110" s="2"/>
      <c r="I110" s="2"/>
    </row>
    <row r="111" spans="1:9" ht="21">
      <c r="A111" s="2"/>
      <c r="B111" s="2"/>
      <c r="C111" s="2"/>
      <c r="D111" s="3"/>
      <c r="E111" s="3"/>
      <c r="F111" s="2"/>
      <c r="G111" s="2"/>
      <c r="H111" s="2"/>
      <c r="I111" s="2"/>
    </row>
    <row r="112" spans="1:9" ht="21">
      <c r="A112" s="2"/>
      <c r="B112" s="2"/>
      <c r="C112" s="2"/>
      <c r="D112" s="3"/>
      <c r="E112" s="3"/>
      <c r="F112" s="2"/>
      <c r="G112" s="2"/>
      <c r="H112" s="2"/>
      <c r="I112" s="2"/>
    </row>
    <row r="113" spans="1:9" ht="21">
      <c r="A113" s="2"/>
      <c r="B113" s="2"/>
      <c r="C113" s="2"/>
      <c r="D113" s="3"/>
      <c r="E113" s="3"/>
      <c r="F113" s="2"/>
      <c r="G113" s="2"/>
      <c r="H113" s="2"/>
      <c r="I113" s="2"/>
    </row>
    <row r="114" spans="1:9" ht="21">
      <c r="A114" s="2"/>
      <c r="B114" s="2"/>
      <c r="C114" s="2"/>
      <c r="D114" s="3"/>
      <c r="E114" s="3"/>
      <c r="F114" s="2"/>
      <c r="G114" s="2"/>
      <c r="H114" s="2"/>
      <c r="I114" s="2"/>
    </row>
    <row r="115" spans="1:9" ht="21">
      <c r="A115" s="2"/>
      <c r="B115" s="2"/>
      <c r="C115" s="2"/>
      <c r="D115" s="3"/>
      <c r="E115" s="3"/>
      <c r="F115" s="2"/>
      <c r="G115" s="2"/>
      <c r="H115" s="2"/>
      <c r="I115" s="2"/>
    </row>
    <row r="116" spans="1:9" ht="21">
      <c r="A116" s="2"/>
      <c r="B116" s="2"/>
      <c r="C116" s="2"/>
      <c r="D116" s="3"/>
      <c r="E116" s="3"/>
      <c r="F116" s="2"/>
      <c r="G116" s="2"/>
      <c r="H116" s="2"/>
      <c r="I116" s="2"/>
    </row>
    <row r="117" spans="1:9" ht="21">
      <c r="A117" s="2"/>
      <c r="B117" s="2"/>
      <c r="C117" s="2"/>
      <c r="D117" s="3"/>
      <c r="E117" s="3"/>
      <c r="F117" s="2"/>
      <c r="G117" s="2"/>
      <c r="H117" s="2"/>
      <c r="I117" s="2"/>
    </row>
    <row r="118" spans="1:9" ht="21">
      <c r="A118" s="2"/>
      <c r="B118" s="2"/>
      <c r="C118" s="2"/>
      <c r="D118" s="3"/>
      <c r="E118" s="3"/>
      <c r="F118" s="2"/>
      <c r="G118" s="2"/>
      <c r="H118" s="2"/>
      <c r="I118" s="2"/>
    </row>
    <row r="119" spans="1:9" ht="21">
      <c r="A119" s="2"/>
      <c r="B119" s="2"/>
      <c r="C119" s="2"/>
      <c r="D119" s="3"/>
      <c r="E119" s="3"/>
      <c r="F119" s="2"/>
      <c r="G119" s="2"/>
      <c r="H119" s="2"/>
      <c r="I119" s="2"/>
    </row>
    <row r="120" spans="1:9" ht="21">
      <c r="A120" s="2"/>
      <c r="B120" s="2"/>
      <c r="C120" s="2"/>
      <c r="D120" s="3"/>
      <c r="E120" s="3"/>
      <c r="F120" s="2"/>
      <c r="G120" s="2"/>
      <c r="H120" s="2"/>
      <c r="I120" s="2"/>
    </row>
    <row r="121" spans="1:9" ht="21">
      <c r="A121" s="2"/>
      <c r="B121" s="2"/>
      <c r="C121" s="2"/>
      <c r="D121" s="3"/>
      <c r="E121" s="3"/>
      <c r="F121" s="2"/>
      <c r="G121" s="2"/>
      <c r="H121" s="2"/>
      <c r="I121" s="2"/>
    </row>
    <row r="122" spans="1:9" ht="21">
      <c r="A122" s="2"/>
      <c r="B122" s="2"/>
      <c r="C122" s="2"/>
      <c r="D122" s="3"/>
      <c r="E122" s="3"/>
      <c r="F122" s="2"/>
      <c r="G122" s="2"/>
      <c r="H122" s="2"/>
      <c r="I122" s="2"/>
    </row>
    <row r="123" spans="1:9" ht="21">
      <c r="A123" s="2"/>
      <c r="B123" s="2"/>
      <c r="C123" s="2"/>
      <c r="D123" s="3"/>
      <c r="E123" s="3"/>
      <c r="F123" s="2"/>
      <c r="G123" s="2"/>
      <c r="H123" s="2"/>
      <c r="I123" s="2"/>
    </row>
    <row r="124" spans="1:9" ht="21">
      <c r="A124" s="2"/>
      <c r="B124" s="2"/>
      <c r="C124" s="2"/>
      <c r="D124" s="3"/>
      <c r="E124" s="3"/>
      <c r="F124" s="2"/>
      <c r="G124" s="2"/>
      <c r="H124" s="2"/>
      <c r="I124" s="2"/>
    </row>
  </sheetData>
  <sheetProtection/>
  <mergeCells count="1">
    <mergeCell ref="A45:E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3"/>
  <sheetViews>
    <sheetView tabSelected="1" zoomScale="90" zoomScaleNormal="90" zoomScalePageLayoutView="0" workbookViewId="0" topLeftCell="A82">
      <selection activeCell="A86" sqref="A86"/>
    </sheetView>
  </sheetViews>
  <sheetFormatPr defaultColWidth="9.140625" defaultRowHeight="15"/>
  <cols>
    <col min="1" max="1" width="17.57421875" style="82" customWidth="1"/>
    <col min="2" max="2" width="16.00390625" style="82" customWidth="1"/>
    <col min="3" max="49" width="9.00390625" style="81" customWidth="1"/>
    <col min="50" max="245" width="9.00390625" style="82" customWidth="1"/>
    <col min="246" max="246" width="12.140625" style="82" customWidth="1"/>
    <col min="247" max="248" width="9.00390625" style="82" customWidth="1"/>
    <col min="249" max="250" width="12.28125" style="82" bestFit="1" customWidth="1"/>
    <col min="251" max="251" width="13.28125" style="82" customWidth="1"/>
    <col min="252" max="252" width="13.140625" style="82" customWidth="1"/>
    <col min="253" max="16384" width="9.00390625" style="82" customWidth="1"/>
  </cols>
  <sheetData>
    <row r="1" spans="1:2" ht="23.25">
      <c r="A1" s="80" t="s">
        <v>106</v>
      </c>
      <c r="B1" s="80"/>
    </row>
    <row r="2" spans="1:2" ht="23.25">
      <c r="A2" s="83" t="s">
        <v>0</v>
      </c>
      <c r="B2" s="83" t="s">
        <v>97</v>
      </c>
    </row>
    <row r="3" spans="1:2" ht="23.25">
      <c r="A3" s="84" t="s">
        <v>8</v>
      </c>
      <c r="B3" s="85">
        <v>56.54002344519323</v>
      </c>
    </row>
    <row r="4" spans="1:2" ht="23.25">
      <c r="A4" s="86" t="s">
        <v>9</v>
      </c>
      <c r="B4" s="87">
        <v>41.821953958868264</v>
      </c>
    </row>
    <row r="5" spans="1:2" ht="23.25">
      <c r="A5" s="86" t="s">
        <v>10</v>
      </c>
      <c r="B5" s="87">
        <v>41.121742174369246</v>
      </c>
    </row>
    <row r="6" spans="1:2" ht="23.25">
      <c r="A6" s="86" t="s">
        <v>11</v>
      </c>
      <c r="B6" s="87">
        <v>40.62819653576875</v>
      </c>
    </row>
    <row r="7" spans="1:2" ht="23.25">
      <c r="A7" s="86" t="s">
        <v>12</v>
      </c>
      <c r="B7" s="87">
        <v>40.20962841076545</v>
      </c>
    </row>
    <row r="8" spans="1:2" ht="23.25">
      <c r="A8" s="88" t="s">
        <v>13</v>
      </c>
      <c r="B8" s="89">
        <v>39.56901984709893</v>
      </c>
    </row>
    <row r="9" spans="1:2" ht="23.25">
      <c r="A9" s="88" t="s">
        <v>14</v>
      </c>
      <c r="B9" s="89">
        <v>39.09760731889241</v>
      </c>
    </row>
    <row r="10" spans="1:2" ht="23.25">
      <c r="A10" s="88" t="s">
        <v>15</v>
      </c>
      <c r="B10" s="89">
        <v>37.88977417425026</v>
      </c>
    </row>
    <row r="11" spans="1:2" ht="23.25">
      <c r="A11" s="88" t="s">
        <v>16</v>
      </c>
      <c r="B11" s="89">
        <v>37.21738230902691</v>
      </c>
    </row>
    <row r="12" spans="1:2" ht="23.25">
      <c r="A12" s="88" t="s">
        <v>17</v>
      </c>
      <c r="B12" s="89">
        <v>36.91596383199262</v>
      </c>
    </row>
    <row r="13" spans="1:2" ht="23.25">
      <c r="A13" s="88" t="s">
        <v>18</v>
      </c>
      <c r="B13" s="89">
        <v>35.96869874535278</v>
      </c>
    </row>
    <row r="14" spans="1:2" ht="23.25">
      <c r="A14" s="88" t="s">
        <v>19</v>
      </c>
      <c r="B14" s="89">
        <v>35.111027821127735</v>
      </c>
    </row>
    <row r="15" spans="1:2" ht="23.25">
      <c r="A15" s="88" t="s">
        <v>20</v>
      </c>
      <c r="B15" s="89">
        <v>34.25729579947019</v>
      </c>
    </row>
    <row r="16" spans="1:2" ht="23.25">
      <c r="A16" s="88" t="s">
        <v>21</v>
      </c>
      <c r="B16" s="89">
        <v>34.047589914371265</v>
      </c>
    </row>
    <row r="17" spans="1:2" ht="23.25">
      <c r="A17" s="88" t="s">
        <v>22</v>
      </c>
      <c r="B17" s="89">
        <v>32.722693277454056</v>
      </c>
    </row>
    <row r="18" spans="1:2" ht="23.25">
      <c r="A18" s="88" t="s">
        <v>23</v>
      </c>
      <c r="B18" s="89">
        <v>31.700109109229825</v>
      </c>
    </row>
    <row r="19" spans="1:2" ht="23.25">
      <c r="A19" s="88" t="s">
        <v>24</v>
      </c>
      <c r="B19" s="89">
        <v>31.203004264813238</v>
      </c>
    </row>
    <row r="20" spans="1:2" ht="23.25">
      <c r="A20" s="88" t="s">
        <v>25</v>
      </c>
      <c r="B20" s="89">
        <v>30.798928440588455</v>
      </c>
    </row>
    <row r="21" spans="1:2" ht="23.25">
      <c r="A21" s="88" t="s">
        <v>26</v>
      </c>
      <c r="B21" s="89">
        <v>30.765777882193845</v>
      </c>
    </row>
    <row r="22" spans="1:2" ht="23.25">
      <c r="A22" s="88" t="s">
        <v>27</v>
      </c>
      <c r="B22" s="89">
        <v>30.57451423124061</v>
      </c>
    </row>
    <row r="23" spans="1:2" ht="23.25">
      <c r="A23" s="88" t="s">
        <v>28</v>
      </c>
      <c r="B23" s="89">
        <v>30.42372474158902</v>
      </c>
    </row>
    <row r="24" spans="1:2" ht="23.25">
      <c r="A24" s="88" t="s">
        <v>29</v>
      </c>
      <c r="B24" s="89">
        <v>30.27602394062388</v>
      </c>
    </row>
    <row r="25" spans="1:2" ht="23.25">
      <c r="A25" s="90" t="s">
        <v>30</v>
      </c>
      <c r="B25" s="91">
        <v>29.761134904573247</v>
      </c>
    </row>
    <row r="26" spans="1:2" ht="23.25">
      <c r="A26" s="90" t="s">
        <v>31</v>
      </c>
      <c r="B26" s="91">
        <v>29.238466266813504</v>
      </c>
    </row>
    <row r="27" spans="1:2" ht="23.25">
      <c r="A27" s="90" t="s">
        <v>32</v>
      </c>
      <c r="B27" s="91">
        <v>28.956205981621878</v>
      </c>
    </row>
    <row r="28" spans="1:2" ht="23.25">
      <c r="A28" s="90" t="s">
        <v>33</v>
      </c>
      <c r="B28" s="91">
        <v>28.880992527508432</v>
      </c>
    </row>
    <row r="29" spans="1:2" ht="23.25">
      <c r="A29" s="90" t="s">
        <v>34</v>
      </c>
      <c r="B29" s="91">
        <v>28.74035412740842</v>
      </c>
    </row>
    <row r="30" spans="1:2" ht="23.25">
      <c r="A30" s="90" t="s">
        <v>35</v>
      </c>
      <c r="B30" s="91">
        <v>28.733248638938747</v>
      </c>
    </row>
    <row r="31" spans="1:2" ht="23.25">
      <c r="A31" s="90" t="s">
        <v>36</v>
      </c>
      <c r="B31" s="91">
        <v>27.920711139792232</v>
      </c>
    </row>
    <row r="32" spans="1:2" ht="23.25">
      <c r="A32" s="90" t="s">
        <v>37</v>
      </c>
      <c r="B32" s="91">
        <v>27.587636394104948</v>
      </c>
    </row>
    <row r="33" spans="1:2" ht="23.25">
      <c r="A33" s="90" t="s">
        <v>38</v>
      </c>
      <c r="B33" s="91">
        <v>26.628165816994</v>
      </c>
    </row>
    <row r="34" spans="1:2" ht="23.25">
      <c r="A34" s="90" t="s">
        <v>39</v>
      </c>
      <c r="B34" s="91">
        <v>26.319866751337184</v>
      </c>
    </row>
    <row r="35" spans="1:2" ht="23.25">
      <c r="A35" s="90" t="s">
        <v>40</v>
      </c>
      <c r="B35" s="91">
        <v>25.734192111404212</v>
      </c>
    </row>
    <row r="36" spans="1:2" ht="23.25">
      <c r="A36" s="90" t="s">
        <v>41</v>
      </c>
      <c r="B36" s="91">
        <v>25.016981377219274</v>
      </c>
    </row>
    <row r="37" spans="1:2" ht="23.25">
      <c r="A37" s="90" t="s">
        <v>42</v>
      </c>
      <c r="B37" s="91">
        <v>24.487521711716326</v>
      </c>
    </row>
    <row r="38" spans="1:2" ht="23.25">
      <c r="A38" s="90" t="s">
        <v>43</v>
      </c>
      <c r="B38" s="91">
        <v>24.450333896061842</v>
      </c>
    </row>
    <row r="39" spans="1:2" ht="23.25">
      <c r="A39" s="90" t="s">
        <v>44</v>
      </c>
      <c r="B39" s="91">
        <v>23.162357762656377</v>
      </c>
    </row>
    <row r="40" spans="1:2" ht="23.25">
      <c r="A40" s="90" t="s">
        <v>45</v>
      </c>
      <c r="B40" s="91">
        <v>23.108803621944613</v>
      </c>
    </row>
    <row r="41" spans="1:2" ht="23.25">
      <c r="A41" s="90" t="s">
        <v>46</v>
      </c>
      <c r="B41" s="91">
        <v>22.713803260946214</v>
      </c>
    </row>
    <row r="42" spans="1:2" ht="23.25">
      <c r="A42" s="90" t="s">
        <v>47</v>
      </c>
      <c r="B42" s="91">
        <v>22.409183623690318</v>
      </c>
    </row>
    <row r="43" spans="1:2" ht="23.25">
      <c r="A43" s="90" t="s">
        <v>48</v>
      </c>
      <c r="B43" s="91">
        <v>22.216855015369553</v>
      </c>
    </row>
    <row r="44" spans="1:2" ht="23.25">
      <c r="A44" s="90" t="s">
        <v>49</v>
      </c>
      <c r="B44" s="91">
        <v>21.98631955042665</v>
      </c>
    </row>
    <row r="45" spans="1:2" ht="23.25">
      <c r="A45" s="90" t="s">
        <v>96</v>
      </c>
      <c r="B45" s="91">
        <v>21.87</v>
      </c>
    </row>
    <row r="46" spans="1:2" ht="23.25">
      <c r="A46" s="92" t="s">
        <v>51</v>
      </c>
      <c r="B46" s="93">
        <v>21.782900145295365</v>
      </c>
    </row>
    <row r="47" spans="1:2" ht="23.25">
      <c r="A47" s="92" t="s">
        <v>52</v>
      </c>
      <c r="B47" s="93">
        <v>21.074248563616315</v>
      </c>
    </row>
    <row r="48" spans="1:2" ht="23.25">
      <c r="A48" s="92" t="s">
        <v>53</v>
      </c>
      <c r="B48" s="93">
        <v>20.353229800735907</v>
      </c>
    </row>
    <row r="49" spans="1:2" ht="23.25">
      <c r="A49" s="92" t="s">
        <v>54</v>
      </c>
      <c r="B49" s="93">
        <v>20.17793464470727</v>
      </c>
    </row>
    <row r="50" spans="1:2" ht="23.25">
      <c r="A50" s="92" t="s">
        <v>55</v>
      </c>
      <c r="B50" s="93">
        <v>19.82604898280899</v>
      </c>
    </row>
    <row r="51" spans="1:2" ht="23.25">
      <c r="A51" s="92" t="s">
        <v>56</v>
      </c>
      <c r="B51" s="93">
        <v>19.751637394408313</v>
      </c>
    </row>
    <row r="52" spans="1:2" ht="23.25">
      <c r="A52" s="92" t="s">
        <v>57</v>
      </c>
      <c r="B52" s="93">
        <v>19.647497316017212</v>
      </c>
    </row>
    <row r="53" spans="1:2" ht="23.25">
      <c r="A53" s="92" t="s">
        <v>58</v>
      </c>
      <c r="B53" s="93">
        <v>19.071776213845187</v>
      </c>
    </row>
    <row r="54" spans="1:2" ht="23.25">
      <c r="A54" s="92" t="s">
        <v>59</v>
      </c>
      <c r="B54" s="93">
        <v>18.738776832469348</v>
      </c>
    </row>
    <row r="55" spans="1:2" ht="23.25">
      <c r="A55" s="92" t="s">
        <v>60</v>
      </c>
      <c r="B55" s="93">
        <v>18.210262430347655</v>
      </c>
    </row>
    <row r="56" spans="1:2" ht="23.25">
      <c r="A56" s="92" t="s">
        <v>61</v>
      </c>
      <c r="B56" s="93">
        <v>18.181406928620568</v>
      </c>
    </row>
    <row r="57" spans="1:2" ht="23.25">
      <c r="A57" s="92" t="s">
        <v>62</v>
      </c>
      <c r="B57" s="93">
        <v>18.13168857938325</v>
      </c>
    </row>
    <row r="58" spans="1:2" ht="23.25">
      <c r="A58" s="92" t="s">
        <v>63</v>
      </c>
      <c r="B58" s="93">
        <v>18.037216793330366</v>
      </c>
    </row>
    <row r="59" spans="1:2" ht="23.25">
      <c r="A59" s="92" t="s">
        <v>64</v>
      </c>
      <c r="B59" s="93">
        <v>17.598260948576023</v>
      </c>
    </row>
    <row r="60" spans="1:2" ht="23.25">
      <c r="A60" s="92" t="s">
        <v>65</v>
      </c>
      <c r="B60" s="93">
        <v>16.942781941844817</v>
      </c>
    </row>
    <row r="61" spans="1:2" ht="23.25">
      <c r="A61" s="92" t="s">
        <v>66</v>
      </c>
      <c r="B61" s="93">
        <v>16.333790396097527</v>
      </c>
    </row>
    <row r="62" spans="1:2" ht="23.25">
      <c r="A62" s="92" t="s">
        <v>67</v>
      </c>
      <c r="B62" s="93">
        <v>16.088764875791814</v>
      </c>
    </row>
    <row r="63" spans="1:2" ht="23.25">
      <c r="A63" s="92" t="s">
        <v>68</v>
      </c>
      <c r="B63" s="93">
        <v>14.961814726626079</v>
      </c>
    </row>
    <row r="64" spans="1:2" ht="23.25">
      <c r="A64" s="92" t="s">
        <v>69</v>
      </c>
      <c r="B64" s="93">
        <v>13.813537039379462</v>
      </c>
    </row>
    <row r="65" spans="1:2" ht="23.25">
      <c r="A65" s="92" t="s">
        <v>70</v>
      </c>
      <c r="B65" s="93">
        <v>13.562058713464483</v>
      </c>
    </row>
    <row r="66" spans="1:2" ht="23.25">
      <c r="A66" s="92" t="s">
        <v>71</v>
      </c>
      <c r="B66" s="93">
        <v>13.11811656072734</v>
      </c>
    </row>
    <row r="67" spans="1:2" ht="23.25">
      <c r="A67" s="92" t="s">
        <v>72</v>
      </c>
      <c r="B67" s="93">
        <v>12.191847633667312</v>
      </c>
    </row>
    <row r="68" spans="1:2" ht="23.25">
      <c r="A68" s="92" t="s">
        <v>73</v>
      </c>
      <c r="B68" s="93">
        <v>11.004580394922403</v>
      </c>
    </row>
    <row r="69" spans="1:2" ht="23.25">
      <c r="A69" s="94" t="s">
        <v>74</v>
      </c>
      <c r="B69" s="95">
        <v>10.806829645252618</v>
      </c>
    </row>
    <row r="70" spans="1:2" ht="23.25">
      <c r="A70" s="94" t="s">
        <v>75</v>
      </c>
      <c r="B70" s="95">
        <v>10.475520718438302</v>
      </c>
    </row>
    <row r="71" spans="1:2" ht="23.25">
      <c r="A71" s="94" t="s">
        <v>76</v>
      </c>
      <c r="B71" s="95">
        <v>10.072805387533407</v>
      </c>
    </row>
    <row r="72" spans="1:2" ht="23.25">
      <c r="A72" s="94" t="s">
        <v>77</v>
      </c>
      <c r="B72" s="95">
        <v>9.877019118710116</v>
      </c>
    </row>
    <row r="73" spans="1:2" ht="23.25">
      <c r="A73" s="94" t="s">
        <v>78</v>
      </c>
      <c r="B73" s="95">
        <v>9.635537464388722</v>
      </c>
    </row>
    <row r="74" spans="1:2" ht="23.25">
      <c r="A74" s="94" t="s">
        <v>79</v>
      </c>
      <c r="B74" s="95">
        <v>9.394516666412386</v>
      </c>
    </row>
    <row r="75" spans="1:2" ht="23.25">
      <c r="A75" s="94" t="s">
        <v>80</v>
      </c>
      <c r="B75" s="95">
        <v>8.747057300052207</v>
      </c>
    </row>
    <row r="76" spans="1:2" ht="23.25">
      <c r="A76" s="94" t="s">
        <v>81</v>
      </c>
      <c r="B76" s="95">
        <v>8.406909191127287</v>
      </c>
    </row>
    <row r="77" spans="1:2" ht="23.25">
      <c r="A77" s="94" t="s">
        <v>82</v>
      </c>
      <c r="B77" s="95">
        <v>7.759667378901659</v>
      </c>
    </row>
    <row r="78" spans="1:2" ht="23.25">
      <c r="A78" s="94" t="s">
        <v>83</v>
      </c>
      <c r="B78" s="95">
        <v>7.085926258373656</v>
      </c>
    </row>
    <row r="79" spans="1:2" ht="23.25">
      <c r="A79" s="94" t="s">
        <v>84</v>
      </c>
      <c r="B79" s="95">
        <v>5.248584730823035</v>
      </c>
    </row>
    <row r="80" spans="1:2" ht="23.25">
      <c r="A80" s="94" t="s">
        <v>85</v>
      </c>
      <c r="B80" s="95">
        <v>3.150661635823615</v>
      </c>
    </row>
    <row r="81" spans="1:2" ht="23.25">
      <c r="A81" s="96" t="s">
        <v>95</v>
      </c>
      <c r="B81" s="96"/>
    </row>
    <row r="82" spans="1:2" ht="23.25">
      <c r="A82" s="81" t="s">
        <v>91</v>
      </c>
      <c r="B82" s="81"/>
    </row>
    <row r="83" spans="1:2" ht="23.25">
      <c r="A83" s="81" t="s">
        <v>92</v>
      </c>
      <c r="B83" s="81"/>
    </row>
    <row r="84" spans="1:2" ht="23.25">
      <c r="A84" s="81" t="s">
        <v>93</v>
      </c>
      <c r="B84" s="81"/>
    </row>
    <row r="85" spans="1:2" ht="23.25">
      <c r="A85" s="81" t="s">
        <v>94</v>
      </c>
      <c r="B85" s="81"/>
    </row>
    <row r="86" spans="1:2" ht="23.25">
      <c r="A86" s="81" t="s">
        <v>104</v>
      </c>
      <c r="B86" s="81"/>
    </row>
    <row r="87" spans="1:2" ht="23.25">
      <c r="A87" s="81"/>
      <c r="B87" s="81"/>
    </row>
    <row r="88" spans="1:2" ht="23.25">
      <c r="A88" s="81"/>
      <c r="B88" s="81"/>
    </row>
    <row r="89" spans="1:2" ht="23.25">
      <c r="A89" s="81"/>
      <c r="B89" s="81"/>
    </row>
    <row r="90" spans="1:2" ht="23.25">
      <c r="A90" s="81"/>
      <c r="B90" s="81"/>
    </row>
    <row r="91" spans="1:2" ht="23.25">
      <c r="A91" s="81"/>
      <c r="B91" s="81"/>
    </row>
    <row r="92" spans="1:2" ht="23.25">
      <c r="A92" s="81"/>
      <c r="B92" s="81"/>
    </row>
    <row r="93" spans="1:2" ht="23.25">
      <c r="A93" s="81"/>
      <c r="B93" s="81"/>
    </row>
    <row r="94" spans="1:2" ht="23.25">
      <c r="A94" s="81"/>
      <c r="B94" s="81"/>
    </row>
    <row r="95" spans="1:2" ht="23.25">
      <c r="A95" s="81"/>
      <c r="B95" s="81"/>
    </row>
    <row r="96" spans="1:2" ht="23.25">
      <c r="A96" s="81"/>
      <c r="B96" s="81"/>
    </row>
    <row r="97" spans="1:2" ht="23.25">
      <c r="A97" s="81"/>
      <c r="B97" s="81"/>
    </row>
    <row r="98" spans="1:2" ht="23.25">
      <c r="A98" s="81"/>
      <c r="B98" s="81"/>
    </row>
    <row r="99" spans="1:2" ht="23.25">
      <c r="A99" s="81"/>
      <c r="B99" s="81"/>
    </row>
    <row r="100" spans="1:2" ht="23.25">
      <c r="A100" s="81"/>
      <c r="B100" s="81"/>
    </row>
    <row r="101" spans="1:2" ht="23.25">
      <c r="A101" s="81"/>
      <c r="B101" s="81"/>
    </row>
    <row r="102" spans="1:2" ht="23.25">
      <c r="A102" s="81"/>
      <c r="B102" s="81"/>
    </row>
    <row r="103" spans="1:2" ht="23.25">
      <c r="A103" s="81"/>
      <c r="B103" s="81"/>
    </row>
    <row r="104" spans="1:2" ht="23.25">
      <c r="A104" s="81"/>
      <c r="B104" s="81"/>
    </row>
    <row r="105" spans="1:2" ht="23.25">
      <c r="A105" s="81"/>
      <c r="B105" s="81"/>
    </row>
    <row r="106" spans="1:2" ht="23.25">
      <c r="A106" s="81"/>
      <c r="B106" s="81"/>
    </row>
    <row r="107" spans="1:2" ht="23.25">
      <c r="A107" s="81"/>
      <c r="B107" s="81"/>
    </row>
    <row r="108" spans="1:2" ht="23.25">
      <c r="A108" s="81"/>
      <c r="B108" s="81"/>
    </row>
    <row r="109" spans="1:2" ht="23.25">
      <c r="A109" s="81"/>
      <c r="B109" s="81"/>
    </row>
    <row r="110" spans="1:2" ht="23.25">
      <c r="A110" s="81"/>
      <c r="B110" s="81"/>
    </row>
    <row r="111" spans="1:2" ht="23.25">
      <c r="A111" s="81"/>
      <c r="B111" s="81"/>
    </row>
    <row r="112" spans="1:2" ht="23.25">
      <c r="A112" s="81"/>
      <c r="B112" s="81"/>
    </row>
    <row r="113" spans="1:2" ht="23.25">
      <c r="A113" s="81"/>
      <c r="B113" s="81"/>
    </row>
    <row r="114" spans="1:2" ht="23.25">
      <c r="A114" s="81"/>
      <c r="B114" s="81"/>
    </row>
    <row r="115" spans="1:2" ht="23.25">
      <c r="A115" s="81"/>
      <c r="B115" s="81"/>
    </row>
    <row r="116" spans="1:2" ht="23.25">
      <c r="A116" s="81"/>
      <c r="B116" s="81"/>
    </row>
    <row r="117" spans="1:2" ht="23.25">
      <c r="A117" s="81"/>
      <c r="B117" s="81"/>
    </row>
    <row r="118" spans="1:2" ht="23.25">
      <c r="A118" s="81"/>
      <c r="B118" s="81"/>
    </row>
    <row r="119" spans="1:2" ht="23.25">
      <c r="A119" s="81"/>
      <c r="B119" s="81"/>
    </row>
    <row r="120" spans="1:2" ht="23.25">
      <c r="A120" s="81"/>
      <c r="B120" s="81"/>
    </row>
    <row r="121" spans="1:2" ht="23.25">
      <c r="A121" s="81"/>
      <c r="B121" s="81"/>
    </row>
    <row r="122" spans="1:2" ht="23.25">
      <c r="A122" s="81"/>
      <c r="B122" s="81"/>
    </row>
    <row r="123" spans="1:2" ht="23.25">
      <c r="A123" s="81"/>
      <c r="B123" s="8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CyberWareZ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Tech</dc:creator>
  <cp:keywords/>
  <dc:description/>
  <cp:lastModifiedBy>S Tech</cp:lastModifiedBy>
  <dcterms:created xsi:type="dcterms:W3CDTF">2013-07-02T06:33:49Z</dcterms:created>
  <dcterms:modified xsi:type="dcterms:W3CDTF">2013-07-30T22:41:39Z</dcterms:modified>
  <cp:category/>
  <cp:version/>
  <cp:contentType/>
  <cp:contentStatus/>
</cp:coreProperties>
</file>